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defaultThemeVersion="124226"/>
  <mc:AlternateContent xmlns:mc="http://schemas.openxmlformats.org/markup-compatibility/2006">
    <mc:Choice Requires="x15">
      <x15ac:absPath xmlns:x15ac="http://schemas.microsoft.com/office/spreadsheetml/2010/11/ac" url="C:\Users\Usuario\Desktop\ACTUALIZACIÓN PROCESOS FEB-ABRIL\GESTIÓN DE VINCULACIÓN\2. COOPERACIÓN Y DESARROLLO\1. SERVICIO COMUNITARIO\1. FORMULACIÓN\VERSIÓN 01\CODIFICADO\FORMATOS ED\FORMATOS ED\"/>
    </mc:Choice>
  </mc:AlternateContent>
  <xr:revisionPtr revIDLastSave="0" documentId="13_ncr:1_{0A9FA8B2-E1EB-4C06-B1F3-2AFED5560875}" xr6:coauthVersionLast="47" xr6:coauthVersionMax="47" xr10:uidLastSave="{00000000-0000-0000-0000-000000000000}"/>
  <bookViews>
    <workbookView xWindow="-110" yWindow="-110" windowWidth="19420" windowHeight="10300" firstSheet="1" activeTab="1" xr2:uid="{00000000-000D-0000-FFFF-FFFF00000000}"/>
  </bookViews>
  <sheets>
    <sheet name="IDENTIFICACIÓN" sheetId="15" state="hidden" r:id="rId1"/>
    <sheet name="Programas y Proyectos" sheetId="14" r:id="rId2"/>
    <sheet name="Hoja3" sheetId="18" r:id="rId3"/>
    <sheet name="PLANIFICACIÓN ANUAL" sheetId="12" state="hidden" r:id="rId4"/>
    <sheet name="AVANCE MENSUAL" sheetId="13" state="hidden" r:id="rId5"/>
    <sheet name="EVALUACION" sheetId="11" state="hidden" r:id="rId6"/>
    <sheet name="Hoja1" sheetId="16" state="hidden" r:id="rId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0" i="13" l="1"/>
  <c r="E35" i="13" l="1"/>
  <c r="F35" i="13"/>
  <c r="E34" i="13"/>
  <c r="F34" i="13"/>
  <c r="D28" i="13"/>
  <c r="E28" i="13"/>
  <c r="F28" i="13"/>
  <c r="G28" i="13"/>
  <c r="H28" i="13"/>
  <c r="H27" i="13"/>
  <c r="E27" i="13"/>
  <c r="F27" i="13"/>
  <c r="G27" i="13"/>
  <c r="D27" i="13"/>
  <c r="AD31" i="11" l="1"/>
  <c r="AC31" i="11"/>
  <c r="AC32" i="11" l="1"/>
  <c r="AD32" i="11"/>
  <c r="D31" i="11"/>
  <c r="D32" i="11"/>
  <c r="D28" i="11"/>
  <c r="D29" i="11"/>
  <c r="D30" i="11"/>
  <c r="D27" i="11"/>
  <c r="AD34" i="11"/>
  <c r="AD20" i="11" l="1"/>
  <c r="AE32" i="11"/>
  <c r="D33" i="11"/>
  <c r="AC34" i="11"/>
  <c r="AD35" i="11"/>
  <c r="AE35" i="11" s="1"/>
  <c r="D36" i="11"/>
  <c r="AC35" i="11"/>
  <c r="AE34" i="11"/>
  <c r="C18" i="13"/>
  <c r="C35" i="13"/>
  <c r="C35" i="11" s="1"/>
  <c r="C34" i="13"/>
  <c r="C34" i="11" s="1"/>
  <c r="F41" i="12"/>
  <c r="F38" i="12"/>
  <c r="D24" i="12"/>
  <c r="AC36" i="11" l="1"/>
  <c r="AD36" i="11"/>
  <c r="AF34" i="11"/>
  <c r="C39" i="12"/>
  <c r="E36" i="11" s="1"/>
  <c r="D33" i="12"/>
  <c r="C28" i="13" s="1"/>
  <c r="D34" i="12"/>
  <c r="C29" i="13" s="1"/>
  <c r="D35" i="12"/>
  <c r="C30" i="13" s="1"/>
  <c r="D36" i="12"/>
  <c r="C31" i="13" s="1"/>
  <c r="C31" i="11" s="1"/>
  <c r="D37" i="12"/>
  <c r="C32" i="13" s="1"/>
  <c r="C32" i="11" s="1"/>
  <c r="D32" i="12"/>
  <c r="C27" i="13" s="1"/>
  <c r="D28" i="12"/>
  <c r="D29" i="12"/>
  <c r="D30" i="12"/>
  <c r="D27" i="12"/>
  <c r="D21" i="12"/>
  <c r="AF36" i="11" l="1"/>
  <c r="C17" i="13"/>
  <c r="C17" i="11" s="1"/>
  <c r="F26" i="12" l="1"/>
  <c r="AD28" i="11" l="1"/>
  <c r="AD29" i="11"/>
  <c r="AD30" i="11"/>
  <c r="C28" i="11"/>
  <c r="C29" i="11"/>
  <c r="C30" i="11"/>
  <c r="AD23" i="11"/>
  <c r="AD24" i="11"/>
  <c r="AD25" i="11"/>
  <c r="AD22" i="11" l="1"/>
  <c r="AD26" i="11" s="1"/>
  <c r="AE28" i="11"/>
  <c r="AE30" i="11"/>
  <c r="AE29" i="11"/>
  <c r="AC30" i="11"/>
  <c r="AC29" i="11"/>
  <c r="AC28" i="11"/>
  <c r="AC25" i="11"/>
  <c r="AC24" i="11"/>
  <c r="AC23" i="11"/>
  <c r="AD19" i="11"/>
  <c r="AD21" i="11" s="1"/>
  <c r="AC18" i="11"/>
  <c r="AC19" i="11"/>
  <c r="AC20" i="11"/>
  <c r="AC21" i="11" l="1"/>
  <c r="D23" i="11" l="1"/>
  <c r="AE23" i="11" s="1"/>
  <c r="D24" i="11"/>
  <c r="AE24" i="11" s="1"/>
  <c r="D25" i="11"/>
  <c r="AE25" i="11" s="1"/>
  <c r="D17" i="11"/>
  <c r="D18" i="11"/>
  <c r="AE18" i="11" s="1"/>
  <c r="D19" i="11"/>
  <c r="AE19" i="11" s="1"/>
  <c r="D20" i="11"/>
  <c r="AE20" i="11" s="1"/>
  <c r="C27" i="11"/>
  <c r="C23" i="13"/>
  <c r="C23" i="11" s="1"/>
  <c r="C24" i="13"/>
  <c r="C24" i="11" s="1"/>
  <c r="C25" i="13"/>
  <c r="C25" i="11" s="1"/>
  <c r="C22" i="13"/>
  <c r="C22" i="11" s="1"/>
  <c r="C18" i="11"/>
  <c r="C19" i="13"/>
  <c r="C19" i="11" s="1"/>
  <c r="C20" i="11"/>
  <c r="C16" i="13"/>
  <c r="C16" i="11" s="1"/>
  <c r="C10" i="13"/>
  <c r="C9" i="11" s="1"/>
  <c r="C11" i="13"/>
  <c r="C10" i="11" s="1"/>
  <c r="C9" i="13"/>
  <c r="C8" i="11" s="1"/>
  <c r="D22" i="11" l="1"/>
  <c r="D16" i="11"/>
  <c r="AD27" i="11" l="1"/>
  <c r="AC27" i="11"/>
  <c r="AC33" i="11" s="1"/>
  <c r="AC22" i="11"/>
  <c r="AC26" i="11" s="1"/>
  <c r="E33" i="11"/>
  <c r="E26" i="11"/>
  <c r="E21" i="11"/>
  <c r="C42" i="12"/>
  <c r="AE17" i="11"/>
  <c r="F31" i="12"/>
  <c r="AE27" i="11" l="1"/>
  <c r="AF27" i="11" s="1"/>
  <c r="AF33" i="11" s="1"/>
  <c r="AD33" i="11"/>
  <c r="AE22" i="11"/>
  <c r="AF22" i="11" s="1"/>
  <c r="AF26" i="11" s="1"/>
  <c r="AE16" i="11"/>
  <c r="D26" i="11"/>
  <c r="D21" i="11"/>
  <c r="AF16" i="11" l="1"/>
  <c r="AF21" i="11" s="1"/>
  <c r="AF37" i="11" s="1"/>
  <c r="AC17" i="11"/>
  <c r="AC16"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F14" authorId="0" shapeId="0" xr:uid="{A53EC62B-A058-4B6E-BECB-A11397786997}">
      <text>
        <r>
          <rPr>
            <b/>
            <sz val="9"/>
            <color indexed="81"/>
            <rFont val="Tahoma"/>
            <family val="2"/>
          </rPr>
          <t>User:</t>
        </r>
        <r>
          <rPr>
            <sz val="9"/>
            <color indexed="81"/>
            <rFont val="Tahoma"/>
            <family val="2"/>
          </rPr>
          <t xml:space="preserve">
Seleccionar el tipo de proyecto fr vinculación</t>
        </r>
      </text>
    </comment>
    <comment ref="G14" authorId="0" shapeId="0" xr:uid="{2A74FF41-015E-44EF-B4A6-E6BBFEAF7B7D}">
      <text>
        <r>
          <rPr>
            <b/>
            <sz val="9"/>
            <color indexed="81"/>
            <rFont val="Tahoma"/>
            <family val="2"/>
          </rPr>
          <t>User:</t>
        </r>
        <r>
          <rPr>
            <sz val="9"/>
            <color indexed="81"/>
            <rFont val="Tahoma"/>
            <family val="2"/>
          </rPr>
          <t xml:space="preserve">
SELECCIONAR LA OPCIÓN DE PRESUPUESTO QUE SE PRESENTE EN EL PROYECTO DE VINCULACIÓN</t>
        </r>
      </text>
    </comment>
    <comment ref="K14" authorId="0" shapeId="0" xr:uid="{2A200799-A7A0-4688-AEFE-DE5A17D1F2C2}">
      <text>
        <r>
          <rPr>
            <b/>
            <sz val="9"/>
            <color indexed="81"/>
            <rFont val="Tahoma"/>
            <family val="2"/>
          </rPr>
          <t>User:</t>
        </r>
        <r>
          <rPr>
            <sz val="9"/>
            <color indexed="81"/>
            <rFont val="Tahoma"/>
            <family val="2"/>
          </rPr>
          <t xml:space="preserve">
Seleccionar el alcance territorial según lista</t>
        </r>
      </text>
    </comment>
    <comment ref="L14" authorId="0" shapeId="0" xr:uid="{8F706670-BBD7-4CD3-8359-F96D46DA604B}">
      <text>
        <r>
          <rPr>
            <b/>
            <sz val="9"/>
            <color indexed="81"/>
            <rFont val="Tahoma"/>
            <charset val="1"/>
          </rPr>
          <t>User:</t>
        </r>
        <r>
          <rPr>
            <sz val="9"/>
            <color indexed="81"/>
            <rFont val="Tahoma"/>
            <charset val="1"/>
          </rPr>
          <t xml:space="preserve">
Los componentes de los proyectos de vinculación pueden tener actividades con más de un enfoque</t>
        </r>
      </text>
    </comment>
    <comment ref="AG14" authorId="0" shapeId="0" xr:uid="{01694F35-E6D1-4795-B0BF-4AAA00DC5E54}">
      <text>
        <r>
          <rPr>
            <b/>
            <sz val="9"/>
            <color indexed="81"/>
            <rFont val="Tahoma"/>
            <family val="2"/>
          </rPr>
          <t>User:</t>
        </r>
        <r>
          <rPr>
            <sz val="9"/>
            <color indexed="81"/>
            <rFont val="Tahoma"/>
            <family val="2"/>
          </rPr>
          <t xml:space="preserve">
En función del presupuesto total del proyecto de vinculación</t>
        </r>
      </text>
    </comment>
    <comment ref="AH14" authorId="0" shapeId="0" xr:uid="{4D746B3D-C428-4A72-8698-F2568FDC117B}">
      <text>
        <r>
          <rPr>
            <b/>
            <sz val="9"/>
            <color indexed="81"/>
            <rFont val="Tahoma"/>
            <family val="2"/>
          </rPr>
          <t>User:</t>
        </r>
        <r>
          <rPr>
            <sz val="9"/>
            <color indexed="81"/>
            <rFont val="Tahoma"/>
            <family val="2"/>
          </rPr>
          <t xml:space="preserve">
Seleccionar el tipo de resultado en base a las compras y al presupuesto ejecutado del proyecto.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Yolita</author>
  </authors>
  <commentList>
    <comment ref="A12" authorId="0" shapeId="0" xr:uid="{00000000-0006-0000-0200-000001000000}">
      <text>
        <r>
          <rPr>
            <b/>
            <sz val="9"/>
            <color indexed="81"/>
            <rFont val="Tahoma"/>
            <family val="2"/>
          </rPr>
          <t>Yolita:</t>
        </r>
        <r>
          <rPr>
            <sz val="9"/>
            <color indexed="81"/>
            <rFont val="Tahoma"/>
            <family val="2"/>
          </rPr>
          <t xml:space="preserve">
Administradora del Proyecto, por manejar los recursos de la carrera.</t>
        </r>
      </text>
    </comment>
    <comment ref="H17" authorId="0" shapeId="0" xr:uid="{00000000-0006-0000-0200-000002000000}">
      <text>
        <r>
          <rPr>
            <b/>
            <sz val="9"/>
            <color indexed="81"/>
            <rFont val="Tahoma"/>
            <family val="2"/>
          </rPr>
          <t>Yolita:</t>
        </r>
        <r>
          <rPr>
            <sz val="9"/>
            <color indexed="81"/>
            <rFont val="Tahoma"/>
            <family val="2"/>
          </rPr>
          <t xml:space="preserve">
Observar el periodo académico para contrato por semestre o de nombramiento para designar todo el año.</t>
        </r>
      </text>
    </comment>
    <comment ref="I17" authorId="0" shapeId="0" xr:uid="{00000000-0006-0000-0200-000003000000}">
      <text>
        <r>
          <rPr>
            <b/>
            <sz val="9"/>
            <color indexed="81"/>
            <rFont val="Tahoma"/>
            <family val="2"/>
          </rPr>
          <t>Yolita:</t>
        </r>
        <r>
          <rPr>
            <sz val="9"/>
            <color indexed="81"/>
            <rFont val="Tahoma"/>
            <family val="2"/>
          </rPr>
          <t xml:space="preserve">
Ver horas asignadas en distributivo a la semana para vinculación.</t>
        </r>
      </text>
    </comment>
    <comment ref="K17" authorId="0" shapeId="0" xr:uid="{00000000-0006-0000-0200-000004000000}">
      <text>
        <r>
          <rPr>
            <b/>
            <sz val="9"/>
            <color indexed="81"/>
            <rFont val="Tahoma"/>
            <family val="2"/>
          </rPr>
          <t>Yolita:</t>
        </r>
        <r>
          <rPr>
            <sz val="9"/>
            <color indexed="81"/>
            <rFont val="Tahoma"/>
            <family val="2"/>
          </rPr>
          <t xml:space="preserve">
Agrupamiento de actividades igual o superior a 160 horas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P12" authorId="0" shapeId="0" xr:uid="{00000000-0006-0000-0300-000001000000}">
      <text>
        <r>
          <rPr>
            <b/>
            <sz val="9"/>
            <color indexed="81"/>
            <rFont val="Tahoma"/>
            <family val="2"/>
          </rPr>
          <t>USUARIO:</t>
        </r>
        <r>
          <rPr>
            <sz val="9"/>
            <color indexed="81"/>
            <rFont val="Tahoma"/>
            <family val="2"/>
          </rPr>
          <t xml:space="preserve">
Se adjuntara al correo semanalmente las evidencias de acuerdo al orden de la actividad .
Todas las evidencias deberán ser registradas en hojas membretadas, firmadas con esfero azul y sello con tinta azul. 
Los convenios serán certificados a través de Procuraduría según acuerdo mantenido en la reunión del 10/04/2015.</t>
        </r>
      </text>
    </comment>
  </commentList>
</comments>
</file>

<file path=xl/sharedStrings.xml><?xml version="1.0" encoding="utf-8"?>
<sst xmlns="http://schemas.openxmlformats.org/spreadsheetml/2006/main" count="312" uniqueCount="236">
  <si>
    <t>UNIVERSIDAD NACIONAL DE CHIMBORAZO</t>
  </si>
  <si>
    <t xml:space="preserve">DIRECCIÓN DE VINCULACIÓN CON LA SOCIEDAD </t>
  </si>
  <si>
    <t>Avda. Eloy Alfaro y 10 de Agosto Campus la Dolorosa</t>
  </si>
  <si>
    <t>Telf. 03373-0880 ext. 2004</t>
  </si>
  <si>
    <t>IDENTIFICACIÓN DEL PROYECTO</t>
  </si>
  <si>
    <t>DATOS DEL PROYECTO:</t>
  </si>
  <si>
    <t>ESTRATEGIA PARA LA PREVENCIÓN Y EL CONTROL DE LAS ENFERMEDADES CRONICO NO TRANSMISIBLES</t>
  </si>
  <si>
    <t>FACULTAD:</t>
  </si>
  <si>
    <t>CIENCIAS DE LA SALUD</t>
  </si>
  <si>
    <t>CARRERA:</t>
  </si>
  <si>
    <t>MEDICINA</t>
  </si>
  <si>
    <t>PERÍODO DE EJECUCIÓN:</t>
  </si>
  <si>
    <t>Inicio:</t>
  </si>
  <si>
    <t>Sept. 2014</t>
  </si>
  <si>
    <t>Fin: Sept. 2016</t>
  </si>
  <si>
    <t>COORDINADOR DE CARRERA:</t>
  </si>
  <si>
    <t>BQF. CRISTINA TINAJERO MsC.</t>
  </si>
  <si>
    <t>Instrucción:  Aquí se debe transferir toda la informacion generada a traves del analisis de arboles de problemas, objetivos y de la alternativa.</t>
  </si>
  <si>
    <t>SEÑALE EL PROBLEMA CENTRAL MOTIVO DEL PROYECTO</t>
  </si>
  <si>
    <t xml:space="preserve">La alta Incidencia de enfermedades crónicas no transmisibles en los expendedores de  los mercados de la ciudad de Riobamba.       </t>
  </si>
  <si>
    <t>MENCIONE Y ADJUNTE LOS DOCUMENTOS - ESTUDIOS O ANALISIS  EXISTENTES QUE SOPORTEN LOS ANTECEDENTES DEL  PROBLEMA.</t>
  </si>
  <si>
    <t>No-</t>
  </si>
  <si>
    <t>NOMBRE DEL DOCUMENTO</t>
  </si>
  <si>
    <t>CONVENIO INTERINSTITUCIONAL CON EL GAD CHIMBORAZO.</t>
  </si>
  <si>
    <t>APOYO DE LA DIRECCION SOCIAL DE DESARROLLO Y PLANIFICACIÓN GAD</t>
  </si>
  <si>
    <t>DESCRIBA EL DIAGNOSTICO DEL PROBLEMA.</t>
  </si>
  <si>
    <t xml:space="preserve">Las enfermedades crónicas no trasmisibles-ECNT, representan un problema de salud pública, evitable si se trabaja de manera multisectorial en promoción de la salud y prevención de la enfermedad y de estas estar presentes, deberán  ser diagnosticadas y tratadas oportunamente, bajo el mandato constitucional, las leyes conexas de la salud; tomando en cuenta el Plan Estratégico Nacional para la Prevención y Control de las ECNT del Ecuador y su Plan de acción, en donde la elaboración de normas y protocolos para la Atención de las ECNT, se encuentra enunciadas como una actividad más, en la línea de acción para el manejo de los servicios de salud                                                                   </t>
  </si>
  <si>
    <t>DESCRIBA EN FORMA BREVE LOS ASPECTOS MÁS RELEVANTES DEL PROYECTO, LA SOLUCIÓN A LA PROBLEMÁTICA Y LOS MEDIOS PARA CUMPLIR CON LOS OBJETIVOS PROPUESTOS.</t>
  </si>
  <si>
    <t>Las enfermedades crónicas no transmisibles (ECNT) analizadas en congresos mundiales el 16 de Octubre del 2013, señala que los cuatro tipos principales de enfermedades no transmisibles son la diabetes, hipertensión arterial, obesidad y  enfermedades respiratorias crónicas como la enfermedad pulmonar obstructiva crónica, asma y la diabetes, así lo dio a conocer Francisco M., médico general, representan un problema de Salud Pública, que requiere tanto la prevención como el diagnóstico oportuno.  Las pruebas de diagnóstico son cifras elevadas de glucosa en sangre, presión arterial superior a 140/90, IMC superior a 30 y alteraciones respiratorias respectivamente. El objetivo de ésta investigación es determinar las estrategias para la determinación de las enfermedades crónicas no transmisibles en los 3000 expendedores de los mercados de Riobamba., a éstos pacientes se les realizará un seguimiento en lo que respecta a la nutrición, cambios de hábitos alimentación, determinación de test donde se observara  mejoría con la determinación de valores normales en el 80% de los expendedores de los mercados.</t>
  </si>
  <si>
    <t>DEFINA EL OBJETIVO CENTRAL</t>
  </si>
  <si>
    <t>Disminuir las enfermedades crónicas no trasmisibles en los expendedores de los mercados de la ciudad de Riobamba.</t>
  </si>
  <si>
    <t>DESCRIBA LA META DEL OBJETIVO CENTRAL (Esta debe guardar relacion directa con el objetivo y los indicadores definidos en el Marco Lógico)</t>
  </si>
  <si>
    <t>3% disminuye la tasa de mortalidad a causa de las enfermedades crónicas no transmisibles en los expendedores.</t>
  </si>
  <si>
    <t>PARTICIPANTES / BENEFICIARIOS</t>
  </si>
  <si>
    <t>ESTUDIANTES: ( En números y letras)</t>
  </si>
  <si>
    <t>BENEFICIARIOS:  ( En números y letras)</t>
  </si>
  <si>
    <t>HOMBRES:   55</t>
  </si>
  <si>
    <t>HOMBRES: 847</t>
  </si>
  <si>
    <t>MUJERES:    73</t>
  </si>
  <si>
    <t>MUJERES: 2153</t>
  </si>
  <si>
    <t>Ámbito:</t>
  </si>
  <si>
    <t>Institucional</t>
  </si>
  <si>
    <t>Carrera / Programa:</t>
  </si>
  <si>
    <t xml:space="preserve">Período Académico:                          </t>
  </si>
  <si>
    <t>PROGRAMA</t>
  </si>
  <si>
    <t>CÓDIGO</t>
  </si>
  <si>
    <t>PROYECTO</t>
  </si>
  <si>
    <t>INSTRUMENTO COOPERACIÓN</t>
  </si>
  <si>
    <t>ESTUDIANTE</t>
  </si>
  <si>
    <t>No. CÉDULA</t>
  </si>
  <si>
    <t>SEXO</t>
  </si>
  <si>
    <t>NIVEL</t>
  </si>
  <si>
    <t>FECHA INICIO</t>
  </si>
  <si>
    <t>FECHA FIN</t>
  </si>
  <si>
    <t>FECHA APROBACIÓN</t>
  </si>
  <si>
    <t>ESTADO</t>
  </si>
  <si>
    <t>TOTAL HORAS</t>
  </si>
  <si>
    <t>DOCENTE TUTOR</t>
  </si>
  <si>
    <t>HORAS TUTORIA</t>
  </si>
  <si>
    <t>F./</t>
  </si>
  <si>
    <t>Nombre:</t>
  </si>
  <si>
    <t>DIRECTOR/A DE VINCULACIÓN CON LA SOCIEDAD</t>
  </si>
  <si>
    <t>Fecha:</t>
  </si>
  <si>
    <t xml:space="preserve">PLANIFICACIÓN ANUAL </t>
  </si>
  <si>
    <t>PROGRAMA:</t>
  </si>
  <si>
    <t>FOMENTO DE LA SALUD INTEGRAL</t>
  </si>
  <si>
    <t>PROYECTO:</t>
  </si>
  <si>
    <t>Estrategia para la prevención y el control de las enfermedades crónico no transmisibles</t>
  </si>
  <si>
    <t>OBJETIVO GENERAL:</t>
  </si>
  <si>
    <t xml:space="preserve"> Disminuir las enfermedades crónicas no trasmisibles en los expendedores de los mercados de la ciudad de Riobamba.</t>
  </si>
  <si>
    <t>DATOS GENERALES:</t>
  </si>
  <si>
    <t>Director de Carrera</t>
  </si>
  <si>
    <t>Arq. Nathaly Santamaría</t>
  </si>
  <si>
    <t>Lìder del proyecto:</t>
  </si>
  <si>
    <t>Geovanny Paula</t>
  </si>
  <si>
    <t>Carrera participante 1:</t>
  </si>
  <si>
    <t>Arquitectura</t>
  </si>
  <si>
    <t>Carrera participante 2:</t>
  </si>
  <si>
    <t>Ingeniería Civil</t>
  </si>
  <si>
    <t>No</t>
  </si>
  <si>
    <t>OBJETIVOS ESPECIFICOS (COMPONENTES Y/O SUBPROYECTOS)         
     1</t>
  </si>
  <si>
    <t>PONDERACIÓN DEL COMPONENTE CON RELACIÒN AL PROYECTO %
2</t>
  </si>
  <si>
    <t>ACTIVIDADES       
 (Para Cumplir Meta)                           
     3</t>
  </si>
  <si>
    <t>SECTOR BENEFICIARIO EN ESTA FASE
4</t>
  </si>
  <si>
    <t>PONDERACIÓN DE ACTIVIDADES CON RELACIÒN AL COMPONENTE %
5</t>
  </si>
  <si>
    <t>PLANIFICACIÓN DEL DOCENTE
6</t>
  </si>
  <si>
    <t>PRESUPUESTO PLANIFICADO
7</t>
  </si>
  <si>
    <t>CRONOGRAMA DE PLANIFICACIÓN
8</t>
  </si>
  <si>
    <t>TOTAL
9</t>
  </si>
  <si>
    <t>Responsable</t>
  </si>
  <si>
    <t>Relación Laboral con la Institución</t>
  </si>
  <si>
    <t>Horas asignadas al docente</t>
  </si>
  <si>
    <t>Horas programadas para el estudiante</t>
  </si>
  <si>
    <t>Agrupación de actividades</t>
  </si>
  <si>
    <t>ENE</t>
  </si>
  <si>
    <t>FEB</t>
  </si>
  <si>
    <t>MAR</t>
  </si>
  <si>
    <t>ABR</t>
  </si>
  <si>
    <t>MAY</t>
  </si>
  <si>
    <t>JUN</t>
  </si>
  <si>
    <t>JUL</t>
  </si>
  <si>
    <t>AGO</t>
  </si>
  <si>
    <t>SEP</t>
  </si>
  <si>
    <r>
      <t xml:space="preserve">COMPONENTE 1
</t>
    </r>
    <r>
      <rPr>
        <sz val="10"/>
        <rFont val="Calibri"/>
        <family val="2"/>
      </rPr>
      <t>Conformar brigadas médicas y análisis de exámenes de laboratorio, para la detección de enfermedades crónicas no transmisibles.</t>
    </r>
  </si>
  <si>
    <t>G. Paula</t>
  </si>
  <si>
    <t>Nombramiento</t>
  </si>
  <si>
    <t>160 horas</t>
  </si>
  <si>
    <t>1.2    Socialización con los involucrados sobre el proyecto</t>
  </si>
  <si>
    <t>Contrato</t>
  </si>
  <si>
    <t xml:space="preserve">1.3  Conformación de brigadas de atención médica al servicio de los expendedores de los mercados de Riobamba </t>
  </si>
  <si>
    <t>1.5- Realización de encuestas de satisfacción a los beneficiarios del proyecto.</t>
  </si>
  <si>
    <t>SUBTOTAL 1</t>
  </si>
  <si>
    <r>
      <t xml:space="preserve">COMPONENTE 2
</t>
    </r>
    <r>
      <rPr>
        <sz val="10"/>
        <rFont val="Calibri"/>
        <family val="2"/>
      </rPr>
      <t>Realizar un diagnóstico oportuno de enfermedades crónicas no transmisibles a los expendedores de los mercados de la ciudad de Riobamba.</t>
    </r>
  </si>
  <si>
    <t>J. Palacios</t>
  </si>
  <si>
    <t>SUBTOTAL 2</t>
  </si>
  <si>
    <r>
      <t xml:space="preserve">COMPONENTE 3 
</t>
    </r>
    <r>
      <rPr>
        <sz val="10"/>
        <rFont val="Calibri"/>
        <family val="2"/>
        <scheme val="minor"/>
      </rPr>
      <t>Educar en salud preventiva a los expendedores de los mercados, a través de la promoción sobre las enfermedades crónicas no transmisibles en los 9 mercados</t>
    </r>
  </si>
  <si>
    <t>SUBTOTAL 3</t>
  </si>
  <si>
    <r>
      <t xml:space="preserve">COMPONENTE 4
</t>
    </r>
    <r>
      <rPr>
        <sz val="10"/>
        <rFont val="Calibri"/>
        <family val="2"/>
        <scheme val="minor"/>
      </rPr>
      <t>Rehabilitar mediante terapia física los diferentes dolores musculares en los expendedores de los 9 mercados de la ciudad de Riobamba.</t>
    </r>
  </si>
  <si>
    <t>4.1.-  Selección y evaluación de beneficiarios para acciones de rehabilitación</t>
  </si>
  <si>
    <t>4.2  Ejecutar acciones de terapia física y rehabilitación de dolor articular y muscular en los expendedores.</t>
  </si>
  <si>
    <t>SUBTOTAL 4</t>
  </si>
  <si>
    <t>TOTAL DEL PROYECTO</t>
  </si>
  <si>
    <t>AVANCE MENSUAL DEL PROYECTO</t>
  </si>
  <si>
    <t>MES: Enero - Junio</t>
  </si>
  <si>
    <t>ACTIVIDADES       
 (Para Cumplir Meta)                           
     2</t>
  </si>
  <si>
    <t>CRONOGRAMA DE AVANCE
3</t>
  </si>
  <si>
    <t>DOCUMENTOS DE VERIFICACIÓN 
ORIGINALES O COPIA CERTIFICADA 
(DIGITALIZADA)
4</t>
  </si>
  <si>
    <r>
      <t xml:space="preserve">OBSERVACIÓN
</t>
    </r>
    <r>
      <rPr>
        <b/>
        <sz val="7"/>
        <color theme="1"/>
        <rFont val="Calibri"/>
        <family val="2"/>
        <scheme val="minor"/>
      </rPr>
      <t>5</t>
    </r>
  </si>
  <si>
    <t>OCT</t>
  </si>
  <si>
    <t>NOV</t>
  </si>
  <si>
    <t>DIC</t>
  </si>
  <si>
    <r>
      <t xml:space="preserve">COMPONENTE 1
</t>
    </r>
    <r>
      <rPr>
        <b/>
        <sz val="9"/>
        <rFont val="Calibri"/>
        <family val="2"/>
      </rPr>
      <t xml:space="preserve">
</t>
    </r>
    <r>
      <rPr>
        <sz val="9"/>
        <rFont val="Calibri"/>
        <family val="2"/>
      </rPr>
      <t>Conformar brigadas médicas y análisis de exámenes de laboratorio, para la detección de enfermedades crónicas no transmisibles.</t>
    </r>
  </si>
  <si>
    <t>Se adjuntan informes de las encuestas aplicadas en 8 mercados</t>
  </si>
  <si>
    <t>Las encuestas no cuentas con la descripción de la fecha. Se sugiere incluir informe de todos los mercados con firma de responsabilidad y firma de validación. LA ENCUESTA DEL MERCADO BERNARDO DAVALOS  CORRESPONDE A LA FECHA  DE MARZO.</t>
  </si>
  <si>
    <r>
      <t xml:space="preserve">COMPONENTE 2
</t>
    </r>
    <r>
      <rPr>
        <sz val="9"/>
        <rFont val="Calibri"/>
        <family val="2"/>
      </rPr>
      <t>Realizar un diagnóstico oportuno de enfermedades crónicas no transmisibles a los expendedores de los mercados de la ciudad de Riobamba.</t>
    </r>
  </si>
  <si>
    <t>Se adjunta  historias clìnicas  de 4 mercados</t>
  </si>
  <si>
    <r>
      <t xml:space="preserve">Se levantaron en los meses de febrero a mayo 3000 historias clinicas. </t>
    </r>
    <r>
      <rPr>
        <sz val="11"/>
        <color rgb="FFFF0000"/>
        <rFont val="Calibri"/>
        <family val="2"/>
        <scheme val="minor"/>
      </rPr>
      <t>(no se puede evidenciar el trabajo de cada mes ya que las historias clìnicas no poseen fecha)</t>
    </r>
  </si>
  <si>
    <r>
      <t xml:space="preserve">COMPONENTE 3 
</t>
    </r>
    <r>
      <rPr>
        <sz val="9"/>
        <rFont val="Arial"/>
        <family val="2"/>
      </rPr>
      <t>Educar en salud preventiva a los expendedores de los mercados, a través de la promoción sobre las enfermedades crónicas no transmisibles en los 9 mercados</t>
    </r>
  </si>
  <si>
    <t>Se informa que a la par del levantamiento de historias clinicas se realizó la socialización y entrega de tripticos. 3000 tripticos entregados, y socialización a 3000 personas.</t>
  </si>
  <si>
    <t>Se encuentra incluida la encuesta en la evidencia 3.5</t>
  </si>
  <si>
    <t>Capacitación mes de enero en la merced 
Se adjunta capacitación de mayo</t>
  </si>
  <si>
    <t>Se sugiere incluir fecha en el registro del mes de mayo.</t>
  </si>
  <si>
    <r>
      <t xml:space="preserve">COMPONENTE 4
</t>
    </r>
    <r>
      <rPr>
        <sz val="8"/>
        <rFont val="Arial"/>
        <family val="2"/>
      </rPr>
      <t>Rehabilitar mediante terapia física los diferentes dolores musculares en los expendedores de los 9 mercados de la ciudad de Riobamba.</t>
    </r>
  </si>
  <si>
    <t>Se adjunta historias clinicas de valoración de terapia fisica.</t>
  </si>
  <si>
    <t>Se levantaron 2000 historias clìnicas en los 4 mercados intervenidos: Condamine, Oriental, San Alfonso, la Merced.</t>
  </si>
  <si>
    <t>Elaborado por</t>
  </si>
  <si>
    <t>Revisado  por</t>
  </si>
  <si>
    <t>Msc. Cristina Tinajero Novillo  / Dra. Ledisvey Reyes</t>
  </si>
  <si>
    <t>Mgs. Yolanda Falconi</t>
  </si>
  <si>
    <t>DOCENTE DE VINCULACIÓN CON LA SOCIEDAD</t>
  </si>
  <si>
    <t>ANALISTA DE PROYECTOS DE LA DIRECCIÓN DE VINCULACIÓN.</t>
  </si>
  <si>
    <t xml:space="preserve">MATRIZ DE MONITOREO Y EVALUACIÓN POA </t>
  </si>
  <si>
    <t>PONDERACIÓN DE  ACTIVIDADES CON RELACIÓN AL COMPONENTE
3</t>
  </si>
  <si>
    <r>
      <t xml:space="preserve">PORCENTAJE DE EJECUCION  ACUMULADA DE METAS
</t>
    </r>
    <r>
      <rPr>
        <b/>
        <sz val="8"/>
        <rFont val="Arial"/>
        <family val="2"/>
      </rPr>
      <t>4</t>
    </r>
  </si>
  <si>
    <t>PLANIFICADO
5</t>
  </si>
  <si>
    <t>EJECUTADO
6</t>
  </si>
  <si>
    <t>CUMPLIMIENTO
7</t>
  </si>
  <si>
    <t>CUMPLIMIENTO
DEL COMPONENTE
8</t>
  </si>
  <si>
    <t>OBSERVACIONES
9</t>
  </si>
  <si>
    <t>P.</t>
  </si>
  <si>
    <t>E</t>
  </si>
  <si>
    <r>
      <t xml:space="preserve">COMPONENTE 1
</t>
    </r>
    <r>
      <rPr>
        <sz val="8"/>
        <rFont val="Calibri"/>
        <family val="2"/>
      </rPr>
      <t xml:space="preserve">
Conformar brigadas médicas y análisis de exámenes de laboratorio, para la detección de enfermedades crónicas no transmisibles.</t>
    </r>
  </si>
  <si>
    <t>TOTAL C 1</t>
  </si>
  <si>
    <r>
      <t xml:space="preserve">COMPONENTE 2
</t>
    </r>
    <r>
      <rPr>
        <sz val="8"/>
        <rFont val="Calibri"/>
        <family val="2"/>
      </rPr>
      <t>Realizar un diagnóstico oportuno de enfermedades crónicas no transmisibles a los expendedores de los mercados de la ciudad de Riobamba.</t>
    </r>
  </si>
  <si>
    <t>TOTAL C 2</t>
  </si>
  <si>
    <r>
      <t xml:space="preserve">COMPONENTE 3 
</t>
    </r>
    <r>
      <rPr>
        <sz val="8"/>
        <rFont val="Calibri"/>
        <family val="2"/>
      </rPr>
      <t>Educar en salud preventiva a los expendedores de los mercados, a través de la promoción sobre las enfermedades crónicas no transmisibles en los 9 mercados</t>
    </r>
  </si>
  <si>
    <t>Revisar programación el documento del informe señala como fecha de inicio el 26 de marzo y culmina el 20 de julio.
NO SE CUMPLE LA ACTIVIDAD Y SE REPROGRAMARÁ AL 2016.</t>
  </si>
  <si>
    <t>Programada para el 2016.</t>
  </si>
  <si>
    <t>TOTAL C 3</t>
  </si>
  <si>
    <r>
      <t xml:space="preserve">COMPONENTE 4
</t>
    </r>
    <r>
      <rPr>
        <sz val="8"/>
        <rFont val="Calibri"/>
        <family val="2"/>
      </rPr>
      <t>Rehabilitar mediante terapia física los diferentes dolores musculares en los expendedores de los 9 mercados de la ciudad de Riobamba.</t>
    </r>
  </si>
  <si>
    <t>TOTAL C 4</t>
  </si>
  <si>
    <t>TOTAL AVANCE DEL PROYECTO</t>
  </si>
  <si>
    <t>Revisado por</t>
  </si>
  <si>
    <t>Msc. Graciela Rivera</t>
  </si>
  <si>
    <t>ANALISTA DE PROYECTOS DE LA DIRECCIÓN DE VINCULACIÓN</t>
  </si>
  <si>
    <t>DIRECTORA DE LA DIRECCIÓN DE VINCULACIÓN</t>
  </si>
  <si>
    <t>Fecha de reporte:</t>
  </si>
  <si>
    <t>VALORES DE PONDERACIÓN</t>
  </si>
  <si>
    <t>80-100</t>
  </si>
  <si>
    <t>60-79</t>
  </si>
  <si>
    <t>0-59</t>
  </si>
  <si>
    <t>DIRECTOR DE PROYECTO</t>
  </si>
  <si>
    <r>
      <t xml:space="preserve">MACROPROCESO: </t>
    </r>
    <r>
      <rPr>
        <sz val="10"/>
        <color theme="1"/>
        <rFont val="Century Gothic"/>
        <family val="2"/>
      </rPr>
      <t>GESTIÓN DE VINCULACIÓN</t>
    </r>
  </si>
  <si>
    <r>
      <t xml:space="preserve">PROCESO: </t>
    </r>
    <r>
      <rPr>
        <sz val="10"/>
        <color theme="1"/>
        <rFont val="Century Gothic"/>
        <family val="2"/>
      </rPr>
      <t>COOPERACIÓN Y DESARROLLO</t>
    </r>
  </si>
  <si>
    <t xml:space="preserve">FORMULACIÓN </t>
  </si>
  <si>
    <t>TIPO DE PRESUPUESTO</t>
  </si>
  <si>
    <t>VALORADO</t>
  </si>
  <si>
    <t>FECHA DE RESOLUCIÓN APROBACIÓN</t>
  </si>
  <si>
    <t>TIPO DE PROYECTO</t>
  </si>
  <si>
    <t>ENFOQUES</t>
  </si>
  <si>
    <t xml:space="preserve">EFECTIVO </t>
  </si>
  <si>
    <t>INTERCULTURALIDAD</t>
  </si>
  <si>
    <t>INTERNACIONALIZACIÓN</t>
  </si>
  <si>
    <t>SOSTENIBILIDAD AMBIENTAL</t>
  </si>
  <si>
    <t>DERECHOS HUMANOS</t>
  </si>
  <si>
    <t>EQUIDAD E IGUALDAD DE GÉNERO</t>
  </si>
  <si>
    <t>PARTICIPACIÓN CIUDADANA</t>
  </si>
  <si>
    <t>CALIDAD</t>
  </si>
  <si>
    <t>DASARROLLA HUMANO</t>
  </si>
  <si>
    <t>EMPODERAMIENTO</t>
  </si>
  <si>
    <t>FECHA DE RESOLUCIÓN DE CIERRE</t>
  </si>
  <si>
    <t>EFECTIVO + VALORADO</t>
  </si>
  <si>
    <t>RESULTADOS TOTALES</t>
  </si>
  <si>
    <t>PROGRAMA DE POSGRADO</t>
  </si>
  <si>
    <t>ALCANCE TERRITORIAL</t>
  </si>
  <si>
    <t>INSTITUCIONAL</t>
  </si>
  <si>
    <t>PARROQUIAL</t>
  </si>
  <si>
    <t>CANTONAL</t>
  </si>
  <si>
    <t>PROVINCIAL</t>
  </si>
  <si>
    <t>ZONAL</t>
  </si>
  <si>
    <t>NACIONAL</t>
  </si>
  <si>
    <t>EJECUCIÓN</t>
  </si>
  <si>
    <t>CIERRE Y EVALUACIÓN</t>
  </si>
  <si>
    <t>NÚMERO DE RESOLUCIÓN DE CIERRE</t>
  </si>
  <si>
    <t>NÚMERO DE RESOLUCIÓN DE APROBACIÓN</t>
  </si>
  <si>
    <t xml:space="preserve">PRESUPUESTO TOTAL EN DÓLARES </t>
  </si>
  <si>
    <t>PRESUPUESTO EJECUTADO EN DÓLARES</t>
  </si>
  <si>
    <t>BIENES</t>
  </si>
  <si>
    <t>SERVICIOS</t>
  </si>
  <si>
    <t>BIENES Y SERVICIOS</t>
  </si>
  <si>
    <t>NÚMERO DE BENEFICIARIOS ATENDIDOS</t>
  </si>
  <si>
    <t>NÚMERO DE BENFICIARIOS TOTALES ATENDIDOS</t>
  </si>
  <si>
    <t>DOMINIOS ACADÉMICOS</t>
  </si>
  <si>
    <t>CAMPOS DEL CONOCIMIENTO</t>
  </si>
  <si>
    <t>LÍNEAS DE INVESTIGACIÓN</t>
  </si>
  <si>
    <t>LÍNEAS DE INTERVENCIÓN</t>
  </si>
  <si>
    <t>MATRIZ DE PROGRAMAS Y/O PROYECTOS DE PRÁCTICAS DE SERVICIO COMUNITARIO</t>
  </si>
  <si>
    <t>PROYECTO DE PRÁCTICAS DE SERVICIO COMUNITARIO</t>
  </si>
  <si>
    <t>PROYECTO DE PRACTICAS DE SERVICIO COMUNITARIO CON COMPONENTE/S DE INVESTIGACIÓN</t>
  </si>
  <si>
    <t>PROYECTO DE PRÁCTICAS DE SERVICIO COMUNITARIO DERIVADO DE PROYECTO DE INVESTIGACIÓN</t>
  </si>
  <si>
    <t>PROYECTO DE PRACTICAS DE SERVICIO COMUNITARIO DERIVADO DE ACTIVIDADES DE DOCENCIA</t>
  </si>
  <si>
    <r>
      <t xml:space="preserve">SUBPROCESO: </t>
    </r>
    <r>
      <rPr>
        <sz val="10"/>
        <color theme="1"/>
        <rFont val="Century Gothic"/>
        <family val="2"/>
      </rPr>
      <t>PRÁCTICAS DE SERVICIO COMUNITARIO</t>
    </r>
  </si>
  <si>
    <t>CARRERA/S</t>
  </si>
  <si>
    <r>
      <t xml:space="preserve">CÓDIGO: </t>
    </r>
    <r>
      <rPr>
        <sz val="10"/>
        <color theme="1"/>
        <rFont val="Century Gothic"/>
        <family val="2"/>
      </rPr>
      <t>GV.02.01.P01.F12.</t>
    </r>
  </si>
  <si>
    <r>
      <t xml:space="preserve">FECHA: </t>
    </r>
    <r>
      <rPr>
        <sz val="10"/>
        <color theme="1"/>
        <rFont val="Century Gothic"/>
        <family val="2"/>
      </rPr>
      <t>27-03-2025</t>
    </r>
  </si>
  <si>
    <r>
      <t xml:space="preserve">VERSIÓN: </t>
    </r>
    <r>
      <rPr>
        <sz val="10"/>
        <color theme="1"/>
        <rFont val="Century Gothic"/>
        <family val="2"/>
      </rPr>
      <t>01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</si>
</sst>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 #,##0.00_-;_-* &quot;-&quot;??_-;_-@_-"/>
    <numFmt numFmtId="165" formatCode="0.00;[Red]0.00"/>
    <numFmt numFmtId="166" formatCode="0.0%"/>
    <numFmt numFmtId="167" formatCode="dd/mm/yyyy;@"/>
  </numFmts>
  <fonts count="56" x14ac:knownFonts="1">
    <font>
      <sz val="11"/>
      <color theme="1"/>
      <name val="Calibri"/>
      <family val="2"/>
      <scheme val="minor"/>
    </font>
    <font>
      <b/>
      <sz val="12"/>
      <name val="Arial"/>
      <family val="2"/>
    </font>
    <font>
      <sz val="8"/>
      <name val="Arial"/>
      <family val="2"/>
    </font>
    <font>
      <b/>
      <sz val="8"/>
      <name val="Arial"/>
      <family val="2"/>
    </font>
    <font>
      <b/>
      <sz val="7"/>
      <name val="Arial"/>
      <family val="2"/>
    </font>
    <font>
      <b/>
      <sz val="8"/>
      <name val="Calibri"/>
      <family val="2"/>
    </font>
    <font>
      <sz val="8"/>
      <name val="Calibri"/>
      <family val="2"/>
    </font>
    <font>
      <sz val="10"/>
      <name val="Arial"/>
      <family val="2"/>
    </font>
    <font>
      <b/>
      <sz val="11"/>
      <color theme="1"/>
      <name val="Calibri"/>
      <family val="2"/>
      <scheme val="minor"/>
    </font>
    <font>
      <b/>
      <sz val="18"/>
      <color theme="1"/>
      <name val="Calibri"/>
      <family val="2"/>
      <scheme val="minor"/>
    </font>
    <font>
      <b/>
      <sz val="8"/>
      <color theme="1"/>
      <name val="Calibri"/>
      <family val="2"/>
      <scheme val="minor"/>
    </font>
    <font>
      <sz val="11"/>
      <color theme="1"/>
      <name val="Calibri"/>
      <family val="2"/>
      <scheme val="minor"/>
    </font>
    <font>
      <sz val="9"/>
      <color indexed="81"/>
      <name val="Tahoma"/>
      <family val="2"/>
    </font>
    <font>
      <b/>
      <sz val="9"/>
      <color indexed="81"/>
      <name val="Tahoma"/>
      <family val="2"/>
    </font>
    <font>
      <sz val="7"/>
      <name val="Arial"/>
      <family val="2"/>
    </font>
    <font>
      <b/>
      <sz val="9"/>
      <name val="Arial"/>
      <family val="2"/>
    </font>
    <font>
      <b/>
      <sz val="10"/>
      <name val="Arial"/>
      <family val="2"/>
    </font>
    <font>
      <b/>
      <sz val="18"/>
      <name val="Arial"/>
      <family val="2"/>
    </font>
    <font>
      <b/>
      <sz val="22"/>
      <name val="Arial"/>
      <family val="2"/>
    </font>
    <font>
      <sz val="8"/>
      <color theme="3" tint="0.39997558519241921"/>
      <name val="Arial"/>
      <family val="2"/>
    </font>
    <font>
      <b/>
      <sz val="8"/>
      <color theme="3" tint="0.39997558519241921"/>
      <name val="Arial"/>
      <family val="2"/>
    </font>
    <font>
      <b/>
      <sz val="7"/>
      <color theme="1"/>
      <name val="Calibri"/>
      <family val="2"/>
      <scheme val="minor"/>
    </font>
    <font>
      <sz val="9"/>
      <name val="Calibri"/>
      <family val="2"/>
    </font>
    <font>
      <sz val="9"/>
      <name val="Arial"/>
      <family val="2"/>
    </font>
    <font>
      <sz val="10"/>
      <name val="Calibri"/>
      <family val="2"/>
    </font>
    <font>
      <b/>
      <sz val="9"/>
      <name val="Calibri"/>
      <family val="2"/>
    </font>
    <font>
      <sz val="8"/>
      <color rgb="FFFF0000"/>
      <name val="Arial"/>
      <family val="2"/>
    </font>
    <font>
      <sz val="10"/>
      <color theme="1"/>
      <name val="Calibri"/>
      <family val="2"/>
      <scheme val="minor"/>
    </font>
    <font>
      <sz val="11"/>
      <color rgb="FFFF0000"/>
      <name val="Calibri"/>
      <family val="2"/>
      <scheme val="minor"/>
    </font>
    <font>
      <sz val="11"/>
      <name val="Arial Narrow"/>
      <family val="2"/>
    </font>
    <font>
      <b/>
      <sz val="11"/>
      <color rgb="FFFF0000"/>
      <name val="Arial Narrow"/>
      <family val="2"/>
    </font>
    <font>
      <sz val="14"/>
      <name val="Calibri"/>
      <family val="2"/>
      <scheme val="minor"/>
    </font>
    <font>
      <u/>
      <sz val="11"/>
      <color theme="10"/>
      <name val="Calibri"/>
      <family val="2"/>
    </font>
    <font>
      <b/>
      <u/>
      <sz val="14"/>
      <name val="Arial Narrow"/>
      <family val="2"/>
    </font>
    <font>
      <b/>
      <sz val="11"/>
      <name val="Arial Narrow"/>
      <family val="2"/>
    </font>
    <font>
      <b/>
      <sz val="8"/>
      <name val="Arial Narrow"/>
      <family val="2"/>
    </font>
    <font>
      <b/>
      <u/>
      <sz val="11"/>
      <name val="Arial Narrow"/>
      <family val="2"/>
    </font>
    <font>
      <b/>
      <sz val="10"/>
      <color theme="1"/>
      <name val="Calibri"/>
      <family val="2"/>
      <scheme val="minor"/>
    </font>
    <font>
      <sz val="10"/>
      <name val="Calibri"/>
      <family val="2"/>
      <scheme val="minor"/>
    </font>
    <font>
      <b/>
      <sz val="14"/>
      <color theme="1"/>
      <name val="Calibri"/>
      <family val="2"/>
      <scheme val="minor"/>
    </font>
    <font>
      <sz val="11"/>
      <name val="Calibri"/>
      <family val="2"/>
      <scheme val="minor"/>
    </font>
    <font>
      <sz val="8"/>
      <color theme="4" tint="-0.249977111117893"/>
      <name val="Arial"/>
      <family val="2"/>
    </font>
    <font>
      <sz val="10"/>
      <color theme="3" tint="0.39997558519241921"/>
      <name val="Calibri"/>
      <family val="2"/>
      <scheme val="minor"/>
    </font>
    <font>
      <sz val="10"/>
      <color rgb="FFFF0000"/>
      <name val="Calibri"/>
      <family val="2"/>
      <scheme val="minor"/>
    </font>
    <font>
      <sz val="11"/>
      <color theme="0"/>
      <name val="Calibri"/>
      <family val="2"/>
      <scheme val="minor"/>
    </font>
    <font>
      <sz val="10"/>
      <color theme="3" tint="0.39997558519241921"/>
      <name val="Arial"/>
      <family val="2"/>
    </font>
    <font>
      <sz val="12"/>
      <color theme="1"/>
      <name val="Calibri"/>
      <family val="2"/>
      <scheme val="minor"/>
    </font>
    <font>
      <sz val="8"/>
      <name val="Calibri"/>
      <family val="2"/>
      <scheme val="minor"/>
    </font>
    <font>
      <b/>
      <sz val="10"/>
      <color theme="1"/>
      <name val="Century Gothic"/>
      <family val="2"/>
    </font>
    <font>
      <sz val="10"/>
      <color theme="1"/>
      <name val="Century Gothic"/>
      <family val="2"/>
    </font>
    <font>
      <b/>
      <sz val="10"/>
      <name val="Century Gothic"/>
      <family val="2"/>
    </font>
    <font>
      <sz val="10"/>
      <name val="Century Gothic"/>
      <family val="2"/>
    </font>
    <font>
      <b/>
      <sz val="10"/>
      <color rgb="FF000000"/>
      <name val="Century Gothic"/>
      <family val="2"/>
    </font>
    <font>
      <b/>
      <sz val="10"/>
      <color rgb="FFFFFFFF"/>
      <name val="Century Gothic"/>
      <family val="2"/>
    </font>
    <font>
      <sz val="9"/>
      <color indexed="81"/>
      <name val="Tahoma"/>
      <charset val="1"/>
    </font>
    <font>
      <b/>
      <sz val="9"/>
      <color indexed="81"/>
      <name val="Tahoma"/>
      <charset val="1"/>
    </font>
  </fonts>
  <fills count="24">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92D050"/>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FF0000"/>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79998168889431442"/>
        <bgColor indexed="64"/>
      </patternFill>
    </fill>
    <fill>
      <patternFill patternType="solid">
        <fgColor rgb="FFFFFFCC"/>
        <bgColor indexed="64"/>
      </patternFill>
    </fill>
    <fill>
      <patternFill patternType="solid">
        <fgColor rgb="FF0D1423"/>
        <bgColor indexed="64"/>
      </patternFill>
    </fill>
    <fill>
      <patternFill patternType="solid">
        <fgColor rgb="FF000000"/>
        <bgColor indexed="64"/>
      </patternFill>
    </fill>
    <fill>
      <patternFill patternType="solid">
        <fgColor theme="7" tint="0.79998168889431442"/>
        <bgColor indexed="64"/>
      </patternFill>
    </fill>
  </fills>
  <borders count="87">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style="medium">
        <color indexed="64"/>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double">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s>
  <cellStyleXfs count="4">
    <xf numFmtId="0" fontId="0" fillId="0" borderId="0"/>
    <xf numFmtId="0" fontId="7" fillId="0" borderId="0"/>
    <xf numFmtId="9" fontId="11" fillId="0" borderId="0" applyFont="0" applyFill="0" applyBorder="0" applyAlignment="0" applyProtection="0"/>
    <xf numFmtId="0" fontId="32" fillId="0" borderId="0" applyNumberFormat="0" applyFill="0" applyBorder="0" applyAlignment="0" applyProtection="0">
      <alignment vertical="top"/>
      <protection locked="0"/>
    </xf>
  </cellStyleXfs>
  <cellXfs count="570">
    <xf numFmtId="0" fontId="0" fillId="0" borderId="0" xfId="0"/>
    <xf numFmtId="0" fontId="2" fillId="0" borderId="0" xfId="0" applyFont="1" applyAlignment="1">
      <alignment horizontal="center"/>
    </xf>
    <xf numFmtId="0" fontId="2" fillId="0" borderId="0" xfId="0" applyFont="1"/>
    <xf numFmtId="0" fontId="3" fillId="0" borderId="0" xfId="0" applyFont="1" applyAlignment="1">
      <alignment horizontal="center"/>
    </xf>
    <xf numFmtId="0" fontId="9" fillId="0" borderId="0" xfId="0" applyFont="1" applyAlignment="1">
      <alignment horizontal="center"/>
    </xf>
    <xf numFmtId="0" fontId="8" fillId="0" borderId="0" xfId="0" applyFont="1" applyAlignment="1">
      <alignment horizontal="center" vertical="center"/>
    </xf>
    <xf numFmtId="0" fontId="10" fillId="0" borderId="0" xfId="0" applyFont="1" applyAlignment="1">
      <alignment horizontal="center" vertical="center"/>
    </xf>
    <xf numFmtId="0" fontId="1" fillId="0" borderId="0" xfId="0" applyFont="1" applyAlignment="1">
      <alignment horizontal="center"/>
    </xf>
    <xf numFmtId="10" fontId="2" fillId="4" borderId="6" xfId="0" applyNumberFormat="1" applyFont="1" applyFill="1" applyBorder="1" applyAlignment="1">
      <alignment horizontal="center" vertical="center" wrapText="1"/>
    </xf>
    <xf numFmtId="10" fontId="2" fillId="4" borderId="10" xfId="0" applyNumberFormat="1" applyFont="1" applyFill="1" applyBorder="1" applyAlignment="1">
      <alignment horizontal="center" vertical="center" wrapText="1"/>
    </xf>
    <xf numFmtId="9" fontId="2" fillId="4" borderId="6" xfId="0" applyNumberFormat="1" applyFont="1" applyFill="1" applyBorder="1" applyAlignment="1">
      <alignment horizontal="center" vertical="center" wrapText="1"/>
    </xf>
    <xf numFmtId="9" fontId="2" fillId="4" borderId="10" xfId="0" applyNumberFormat="1" applyFont="1" applyFill="1" applyBorder="1" applyAlignment="1">
      <alignment horizontal="center" vertical="center" wrapText="1"/>
    </xf>
    <xf numFmtId="165" fontId="4" fillId="12" borderId="29" xfId="0" applyNumberFormat="1" applyFont="1" applyFill="1" applyBorder="1" applyAlignment="1">
      <alignment horizontal="center" vertical="center" wrapText="1"/>
    </xf>
    <xf numFmtId="165" fontId="4" fillId="12" borderId="8" xfId="0" applyNumberFormat="1" applyFont="1" applyFill="1" applyBorder="1" applyAlignment="1">
      <alignment horizontal="center" vertical="center" wrapText="1"/>
    </xf>
    <xf numFmtId="166" fontId="2" fillId="12" borderId="6" xfId="0" applyNumberFormat="1" applyFont="1" applyFill="1" applyBorder="1" applyAlignment="1">
      <alignment horizontal="center" vertical="center" wrapText="1"/>
    </xf>
    <xf numFmtId="9" fontId="2" fillId="12" borderId="5" xfId="0" applyNumberFormat="1" applyFont="1" applyFill="1" applyBorder="1" applyAlignment="1">
      <alignment horizontal="center" vertical="center" wrapText="1"/>
    </xf>
    <xf numFmtId="9" fontId="2" fillId="12" borderId="6" xfId="0" applyNumberFormat="1" applyFont="1" applyFill="1" applyBorder="1" applyAlignment="1">
      <alignment horizontal="center" vertical="center" wrapText="1"/>
    </xf>
    <xf numFmtId="165" fontId="4" fillId="14" borderId="8" xfId="0" applyNumberFormat="1" applyFont="1" applyFill="1" applyBorder="1" applyAlignment="1">
      <alignment horizontal="center" vertical="center" wrapText="1"/>
    </xf>
    <xf numFmtId="9" fontId="2" fillId="14" borderId="5" xfId="0" applyNumberFormat="1" applyFont="1" applyFill="1" applyBorder="1" applyAlignment="1">
      <alignment horizontal="center" vertical="center" wrapText="1"/>
    </xf>
    <xf numFmtId="9" fontId="2" fillId="14" borderId="6" xfId="0" applyNumberFormat="1" applyFont="1" applyFill="1" applyBorder="1" applyAlignment="1">
      <alignment horizontal="center" vertical="center" wrapText="1"/>
    </xf>
    <xf numFmtId="166" fontId="2" fillId="14" borderId="6" xfId="0" applyNumberFormat="1" applyFont="1" applyFill="1" applyBorder="1" applyAlignment="1">
      <alignment horizontal="center" vertical="center" wrapText="1"/>
    </xf>
    <xf numFmtId="165" fontId="4" fillId="14" borderId="27" xfId="0" applyNumberFormat="1" applyFont="1" applyFill="1" applyBorder="1" applyAlignment="1">
      <alignment horizontal="center" vertical="center" wrapText="1"/>
    </xf>
    <xf numFmtId="0" fontId="0" fillId="11" borderId="0" xfId="0" applyFill="1"/>
    <xf numFmtId="0" fontId="0" fillId="15" borderId="0" xfId="0" applyFill="1"/>
    <xf numFmtId="0" fontId="0" fillId="3" borderId="0" xfId="0" applyFill="1"/>
    <xf numFmtId="0" fontId="2" fillId="0" borderId="0" xfId="0" applyFont="1" applyAlignment="1">
      <alignment horizontal="left"/>
    </xf>
    <xf numFmtId="0" fontId="3" fillId="0" borderId="0" xfId="0" applyFont="1" applyAlignment="1">
      <alignment horizontal="center" vertical="center" wrapText="1"/>
    </xf>
    <xf numFmtId="9" fontId="2" fillId="4" borderId="5" xfId="0" applyNumberFormat="1" applyFont="1" applyFill="1" applyBorder="1" applyAlignment="1">
      <alignment horizontal="center" vertical="center" wrapText="1"/>
    </xf>
    <xf numFmtId="0" fontId="5" fillId="0" borderId="0" xfId="0" applyFont="1" applyAlignment="1">
      <alignment vertical="center" wrapText="1"/>
    </xf>
    <xf numFmtId="9" fontId="17" fillId="4" borderId="0" xfId="0" applyNumberFormat="1" applyFont="1" applyFill="1" applyAlignment="1">
      <alignment vertical="center" wrapText="1"/>
    </xf>
    <xf numFmtId="165" fontId="4" fillId="2" borderId="8" xfId="0" applyNumberFormat="1" applyFont="1" applyFill="1" applyBorder="1" applyAlignment="1">
      <alignment vertical="center" wrapText="1"/>
    </xf>
    <xf numFmtId="10" fontId="14" fillId="4" borderId="6" xfId="0" applyNumberFormat="1" applyFont="1" applyFill="1" applyBorder="1" applyAlignment="1">
      <alignment horizontal="center" vertical="center" wrapText="1"/>
    </xf>
    <xf numFmtId="0" fontId="0" fillId="4" borderId="0" xfId="0" applyFill="1"/>
    <xf numFmtId="0" fontId="2" fillId="4" borderId="0" xfId="0" applyFont="1" applyFill="1" applyAlignment="1">
      <alignment vertical="center" wrapText="1"/>
    </xf>
    <xf numFmtId="0" fontId="2" fillId="4" borderId="16" xfId="0" applyFont="1" applyFill="1" applyBorder="1" applyAlignment="1">
      <alignment vertical="center" wrapText="1"/>
    </xf>
    <xf numFmtId="9" fontId="16" fillId="3" borderId="47" xfId="0" applyNumberFormat="1" applyFont="1" applyFill="1" applyBorder="1" applyAlignment="1">
      <alignment horizontal="center" vertical="center" wrapText="1"/>
    </xf>
    <xf numFmtId="165" fontId="4" fillId="2" borderId="27" xfId="0" applyNumberFormat="1" applyFont="1" applyFill="1" applyBorder="1" applyAlignment="1">
      <alignment vertical="center" wrapText="1"/>
    </xf>
    <xf numFmtId="9" fontId="19" fillId="4" borderId="6" xfId="0" applyNumberFormat="1" applyFont="1" applyFill="1" applyBorder="1" applyAlignment="1">
      <alignment horizontal="center" vertical="center" wrapText="1"/>
    </xf>
    <xf numFmtId="0" fontId="20" fillId="0" borderId="0" xfId="0" applyFont="1" applyAlignment="1">
      <alignment vertical="top" wrapText="1"/>
    </xf>
    <xf numFmtId="0" fontId="20" fillId="0" borderId="0" xfId="0" applyFont="1" applyAlignment="1">
      <alignment vertical="center" wrapText="1"/>
    </xf>
    <xf numFmtId="9" fontId="6" fillId="0" borderId="6" xfId="0" applyNumberFormat="1" applyFont="1" applyBorder="1" applyAlignment="1">
      <alignment horizontal="center" vertical="center" wrapText="1"/>
    </xf>
    <xf numFmtId="9" fontId="3" fillId="10" borderId="6" xfId="0" applyNumberFormat="1" applyFont="1" applyFill="1" applyBorder="1" applyAlignment="1">
      <alignment horizontal="center" vertical="center" wrapText="1"/>
    </xf>
    <xf numFmtId="166" fontId="3" fillId="7" borderId="6" xfId="0" applyNumberFormat="1" applyFont="1" applyFill="1" applyBorder="1" applyAlignment="1">
      <alignment horizontal="center" vertical="center" wrapText="1"/>
    </xf>
    <xf numFmtId="9" fontId="6" fillId="0" borderId="5" xfId="0" applyNumberFormat="1" applyFont="1" applyBorder="1" applyAlignment="1">
      <alignment horizontal="center" vertical="center" wrapText="1"/>
    </xf>
    <xf numFmtId="9" fontId="3" fillId="10" borderId="5" xfId="0" applyNumberFormat="1" applyFont="1" applyFill="1" applyBorder="1" applyAlignment="1">
      <alignment horizontal="center" vertical="center" wrapText="1"/>
    </xf>
    <xf numFmtId="166" fontId="3" fillId="7" borderId="5" xfId="0" applyNumberFormat="1" applyFont="1" applyFill="1" applyBorder="1" applyAlignment="1">
      <alignment horizontal="center" vertical="center" wrapText="1"/>
    </xf>
    <xf numFmtId="9" fontId="3" fillId="10" borderId="12" xfId="0" applyNumberFormat="1" applyFont="1" applyFill="1" applyBorder="1" applyAlignment="1">
      <alignment horizontal="center" vertical="center" wrapText="1"/>
    </xf>
    <xf numFmtId="166" fontId="3" fillId="7" borderId="12" xfId="0" applyNumberFormat="1" applyFont="1" applyFill="1" applyBorder="1" applyAlignment="1">
      <alignment horizontal="center" vertical="center" wrapText="1"/>
    </xf>
    <xf numFmtId="0" fontId="2" fillId="0" borderId="61" xfId="0" applyFont="1" applyBorder="1" applyAlignment="1">
      <alignment vertical="center" wrapText="1"/>
    </xf>
    <xf numFmtId="9" fontId="3" fillId="10" borderId="63" xfId="0" applyNumberFormat="1" applyFont="1" applyFill="1" applyBorder="1" applyAlignment="1">
      <alignment horizontal="center" vertical="center" wrapText="1"/>
    </xf>
    <xf numFmtId="9" fontId="3" fillId="10" borderId="36" xfId="0" applyNumberFormat="1" applyFont="1" applyFill="1" applyBorder="1" applyAlignment="1">
      <alignment horizontal="center" vertical="center" wrapText="1"/>
    </xf>
    <xf numFmtId="9" fontId="2" fillId="14" borderId="26" xfId="0" applyNumberFormat="1" applyFont="1" applyFill="1" applyBorder="1" applyAlignment="1">
      <alignment horizontal="center" vertical="center" wrapText="1"/>
    </xf>
    <xf numFmtId="9" fontId="2" fillId="14" borderId="7" xfId="0" applyNumberFormat="1" applyFont="1" applyFill="1" applyBorder="1" applyAlignment="1">
      <alignment horizontal="center" vertical="center" wrapText="1"/>
    </xf>
    <xf numFmtId="166" fontId="2" fillId="12" borderId="5" xfId="0" applyNumberFormat="1" applyFont="1" applyFill="1" applyBorder="1" applyAlignment="1">
      <alignment horizontal="center" vertical="center" wrapText="1"/>
    </xf>
    <xf numFmtId="9" fontId="0" fillId="0" borderId="26" xfId="0" applyNumberFormat="1" applyBorder="1" applyAlignment="1">
      <alignment horizontal="center" vertical="center"/>
    </xf>
    <xf numFmtId="9" fontId="0" fillId="0" borderId="7" xfId="0" applyNumberFormat="1" applyBorder="1" applyAlignment="1">
      <alignment horizontal="center" vertical="center"/>
    </xf>
    <xf numFmtId="9" fontId="0" fillId="0" borderId="23" xfId="0" applyNumberFormat="1" applyBorder="1" applyAlignment="1">
      <alignment horizontal="center" vertical="center"/>
    </xf>
    <xf numFmtId="166" fontId="2" fillId="12" borderId="8" xfId="0" applyNumberFormat="1" applyFont="1" applyFill="1" applyBorder="1" applyAlignment="1">
      <alignment horizontal="center" vertical="center" wrapText="1"/>
    </xf>
    <xf numFmtId="166" fontId="2" fillId="14" borderId="8" xfId="0" applyNumberFormat="1" applyFont="1" applyFill="1" applyBorder="1" applyAlignment="1">
      <alignment horizontal="center" vertical="center" wrapText="1"/>
    </xf>
    <xf numFmtId="0" fontId="22" fillId="0" borderId="6" xfId="0" applyFont="1" applyBorder="1" applyAlignment="1">
      <alignment vertical="top" wrapText="1"/>
    </xf>
    <xf numFmtId="0" fontId="22" fillId="0" borderId="5" xfId="0" applyFont="1" applyBorder="1" applyAlignment="1">
      <alignment vertical="top" wrapText="1"/>
    </xf>
    <xf numFmtId="0" fontId="22" fillId="0" borderId="10" xfId="0" applyFont="1" applyBorder="1" applyAlignment="1">
      <alignment vertical="top" wrapText="1"/>
    </xf>
    <xf numFmtId="0" fontId="0" fillId="0" borderId="6" xfId="0" applyBorder="1"/>
    <xf numFmtId="9" fontId="6" fillId="0" borderId="6" xfId="2" applyFont="1" applyBorder="1" applyAlignment="1">
      <alignment horizontal="center" vertical="center" wrapText="1"/>
    </xf>
    <xf numFmtId="0" fontId="0" fillId="0" borderId="7" xfId="0" applyBorder="1" applyAlignment="1">
      <alignment wrapText="1"/>
    </xf>
    <xf numFmtId="0" fontId="0" fillId="0" borderId="10" xfId="0" applyBorder="1"/>
    <xf numFmtId="0" fontId="0" fillId="0" borderId="5" xfId="0" applyBorder="1"/>
    <xf numFmtId="9" fontId="2" fillId="12" borderId="8" xfId="0" applyNumberFormat="1" applyFont="1" applyFill="1" applyBorder="1" applyAlignment="1">
      <alignment horizontal="center" vertical="center" wrapText="1"/>
    </xf>
    <xf numFmtId="9" fontId="2" fillId="14" borderId="8" xfId="0" applyNumberFormat="1" applyFont="1" applyFill="1" applyBorder="1" applyAlignment="1">
      <alignment horizontal="center" vertical="center" wrapText="1"/>
    </xf>
    <xf numFmtId="166" fontId="2" fillId="14" borderId="25" xfId="0" applyNumberFormat="1" applyFont="1" applyFill="1" applyBorder="1" applyAlignment="1">
      <alignment horizontal="center" vertical="center" wrapText="1"/>
    </xf>
    <xf numFmtId="9" fontId="26" fillId="14" borderId="5" xfId="0" applyNumberFormat="1" applyFont="1" applyFill="1" applyBorder="1" applyAlignment="1">
      <alignment horizontal="center" vertical="center" wrapText="1"/>
    </xf>
    <xf numFmtId="9" fontId="6" fillId="0" borderId="12" xfId="0" applyNumberFormat="1" applyFont="1" applyBorder="1" applyAlignment="1">
      <alignment horizontal="center" vertical="center" wrapText="1"/>
    </xf>
    <xf numFmtId="166" fontId="2" fillId="12" borderId="12" xfId="0" applyNumberFormat="1" applyFont="1" applyFill="1" applyBorder="1" applyAlignment="1">
      <alignment horizontal="center" vertical="center" wrapText="1"/>
    </xf>
    <xf numFmtId="166" fontId="2" fillId="14" borderId="12" xfId="0" applyNumberFormat="1" applyFont="1" applyFill="1" applyBorder="1" applyAlignment="1">
      <alignment horizontal="center" vertical="center" wrapText="1"/>
    </xf>
    <xf numFmtId="166" fontId="2" fillId="14" borderId="30" xfId="0" applyNumberFormat="1" applyFont="1" applyFill="1" applyBorder="1" applyAlignment="1">
      <alignment horizontal="center" vertical="center" wrapText="1"/>
    </xf>
    <xf numFmtId="9" fontId="3" fillId="3" borderId="52" xfId="0" applyNumberFormat="1" applyFont="1" applyFill="1" applyBorder="1" applyAlignment="1">
      <alignment horizontal="center" vertical="center" wrapText="1"/>
    </xf>
    <xf numFmtId="164" fontId="2" fillId="3" borderId="67" xfId="0" applyNumberFormat="1" applyFont="1" applyFill="1" applyBorder="1" applyAlignment="1">
      <alignment vertical="center" wrapText="1"/>
    </xf>
    <xf numFmtId="9" fontId="17" fillId="10" borderId="40" xfId="0" applyNumberFormat="1" applyFont="1" applyFill="1" applyBorder="1" applyAlignment="1">
      <alignment horizontal="center" vertical="center" wrapText="1"/>
    </xf>
    <xf numFmtId="0" fontId="2" fillId="0" borderId="26" xfId="0" applyFont="1" applyBorder="1" applyAlignment="1">
      <alignment vertical="center" wrapText="1"/>
    </xf>
    <xf numFmtId="0" fontId="2" fillId="0" borderId="7" xfId="0" applyFont="1" applyBorder="1" applyAlignment="1">
      <alignment vertical="center" wrapText="1"/>
    </xf>
    <xf numFmtId="0" fontId="5" fillId="3" borderId="56" xfId="0" applyFont="1" applyFill="1" applyBorder="1" applyAlignment="1">
      <alignment horizontal="center" vertical="center" wrapText="1"/>
    </xf>
    <xf numFmtId="9" fontId="5" fillId="3" borderId="66" xfId="0" applyNumberFormat="1" applyFont="1" applyFill="1" applyBorder="1" applyAlignment="1">
      <alignment horizontal="center" vertical="top" wrapText="1"/>
    </xf>
    <xf numFmtId="9" fontId="3" fillId="3" borderId="66" xfId="0" applyNumberFormat="1" applyFont="1" applyFill="1" applyBorder="1" applyAlignment="1">
      <alignment horizontal="center" vertical="center" wrapText="1"/>
    </xf>
    <xf numFmtId="164" fontId="2" fillId="3" borderId="66" xfId="0" applyNumberFormat="1" applyFont="1" applyFill="1" applyBorder="1" applyAlignment="1">
      <alignment vertical="center" wrapText="1"/>
    </xf>
    <xf numFmtId="9" fontId="16" fillId="3" borderId="66" xfId="0" applyNumberFormat="1" applyFont="1" applyFill="1" applyBorder="1" applyAlignment="1">
      <alignment horizontal="center" vertical="center" wrapText="1"/>
    </xf>
    <xf numFmtId="0" fontId="2" fillId="4" borderId="57" xfId="0" applyFont="1" applyFill="1" applyBorder="1" applyAlignment="1">
      <alignment vertical="center" wrapText="1"/>
    </xf>
    <xf numFmtId="9" fontId="3" fillId="3" borderId="68" xfId="0" applyNumberFormat="1" applyFont="1" applyFill="1" applyBorder="1" applyAlignment="1">
      <alignment horizontal="center" vertical="center" wrapText="1"/>
    </xf>
    <xf numFmtId="0" fontId="2" fillId="4" borderId="52" xfId="0" applyFont="1" applyFill="1" applyBorder="1" applyAlignment="1">
      <alignment vertical="center" wrapText="1"/>
    </xf>
    <xf numFmtId="9" fontId="2" fillId="12" borderId="12" xfId="0" applyNumberFormat="1" applyFont="1" applyFill="1" applyBorder="1" applyAlignment="1">
      <alignment horizontal="center" vertical="center" wrapText="1"/>
    </xf>
    <xf numFmtId="9" fontId="2" fillId="14" borderId="12" xfId="0" applyNumberFormat="1" applyFont="1" applyFill="1" applyBorder="1" applyAlignment="1">
      <alignment horizontal="center" vertical="center" wrapText="1"/>
    </xf>
    <xf numFmtId="9" fontId="2" fillId="12" borderId="65" xfId="0" applyNumberFormat="1" applyFont="1" applyFill="1" applyBorder="1" applyAlignment="1">
      <alignment horizontal="center" vertical="center" wrapText="1"/>
    </xf>
    <xf numFmtId="166" fontId="2" fillId="12" borderId="65" xfId="0" applyNumberFormat="1" applyFont="1" applyFill="1" applyBorder="1" applyAlignment="1">
      <alignment horizontal="center" vertical="center" wrapText="1"/>
    </xf>
    <xf numFmtId="166" fontId="2" fillId="14" borderId="65" xfId="0" applyNumberFormat="1" applyFont="1" applyFill="1" applyBorder="1" applyAlignment="1">
      <alignment horizontal="center" vertical="center" wrapText="1"/>
    </xf>
    <xf numFmtId="0" fontId="3" fillId="3" borderId="56" xfId="1" applyFont="1" applyFill="1" applyBorder="1" applyAlignment="1">
      <alignment horizontal="center" vertical="center" wrapText="1"/>
    </xf>
    <xf numFmtId="9" fontId="3" fillId="3" borderId="67" xfId="1" applyNumberFormat="1" applyFont="1" applyFill="1" applyBorder="1" applyAlignment="1">
      <alignment horizontal="center" vertical="top" wrapText="1"/>
    </xf>
    <xf numFmtId="166" fontId="4" fillId="3" borderId="52" xfId="0" applyNumberFormat="1" applyFont="1" applyFill="1" applyBorder="1" applyAlignment="1">
      <alignment horizontal="center" vertical="center" wrapText="1"/>
    </xf>
    <xf numFmtId="9" fontId="15" fillId="3" borderId="47" xfId="0" applyNumberFormat="1" applyFont="1" applyFill="1" applyBorder="1" applyAlignment="1">
      <alignment horizontal="center" vertical="center" wrapText="1"/>
    </xf>
    <xf numFmtId="0" fontId="2" fillId="0" borderId="52" xfId="0" applyFont="1" applyBorder="1" applyAlignment="1">
      <alignment vertical="center" wrapText="1"/>
    </xf>
    <xf numFmtId="9" fontId="2" fillId="4" borderId="0" xfId="0" applyNumberFormat="1" applyFont="1" applyFill="1" applyAlignment="1">
      <alignment horizontal="center" vertical="center" wrapText="1"/>
    </xf>
    <xf numFmtId="9" fontId="0" fillId="0" borderId="0" xfId="0" applyNumberFormat="1" applyAlignment="1">
      <alignment horizontal="center" vertical="center"/>
    </xf>
    <xf numFmtId="166" fontId="2" fillId="14" borderId="10" xfId="0" applyNumberFormat="1" applyFont="1" applyFill="1" applyBorder="1" applyAlignment="1">
      <alignment horizontal="center" vertical="center" wrapText="1"/>
    </xf>
    <xf numFmtId="166" fontId="2" fillId="12" borderId="10" xfId="0" applyNumberFormat="1" applyFont="1" applyFill="1" applyBorder="1" applyAlignment="1">
      <alignment horizontal="center" vertical="center" wrapText="1"/>
    </xf>
    <xf numFmtId="9" fontId="2" fillId="14" borderId="10" xfId="0" applyNumberFormat="1" applyFont="1" applyFill="1" applyBorder="1" applyAlignment="1">
      <alignment horizontal="center" vertical="center" wrapText="1"/>
    </xf>
    <xf numFmtId="9" fontId="2" fillId="12" borderId="10" xfId="0" applyNumberFormat="1" applyFont="1" applyFill="1" applyBorder="1" applyAlignment="1">
      <alignment horizontal="center" vertical="center" wrapText="1"/>
    </xf>
    <xf numFmtId="9" fontId="2" fillId="14" borderId="70" xfId="0" applyNumberFormat="1" applyFont="1" applyFill="1" applyBorder="1" applyAlignment="1">
      <alignment horizontal="center" vertical="center" wrapText="1"/>
    </xf>
    <xf numFmtId="9" fontId="6" fillId="0" borderId="12" xfId="2" applyFont="1" applyBorder="1" applyAlignment="1">
      <alignment horizontal="center" vertical="center" wrapText="1"/>
    </xf>
    <xf numFmtId="0" fontId="8" fillId="0" borderId="0" xfId="0" applyFont="1"/>
    <xf numFmtId="0" fontId="22" fillId="0" borderId="5" xfId="0" applyFont="1" applyBorder="1" applyAlignment="1">
      <alignment horizontal="left" vertical="center" wrapText="1"/>
    </xf>
    <xf numFmtId="0" fontId="0" fillId="0" borderId="6" xfId="0" applyBorder="1" applyAlignment="1">
      <alignment wrapText="1"/>
    </xf>
    <xf numFmtId="0" fontId="28" fillId="0" borderId="7" xfId="0" applyFont="1" applyBorder="1" applyAlignment="1">
      <alignment wrapText="1"/>
    </xf>
    <xf numFmtId="0" fontId="29" fillId="4" borderId="1" xfId="0" applyFont="1" applyFill="1" applyBorder="1" applyProtection="1">
      <protection locked="0"/>
    </xf>
    <xf numFmtId="0" fontId="29" fillId="4" borderId="44" xfId="0" applyFont="1" applyFill="1" applyBorder="1" applyProtection="1">
      <protection locked="0"/>
    </xf>
    <xf numFmtId="0" fontId="29" fillId="4" borderId="2" xfId="0" applyFont="1" applyFill="1" applyBorder="1" applyProtection="1">
      <protection locked="0"/>
    </xf>
    <xf numFmtId="0" fontId="29" fillId="4" borderId="14" xfId="0" applyFont="1" applyFill="1" applyBorder="1" applyProtection="1">
      <protection locked="0"/>
    </xf>
    <xf numFmtId="0" fontId="29" fillId="4" borderId="0" xfId="0" applyFont="1" applyFill="1" applyProtection="1">
      <protection locked="0"/>
    </xf>
    <xf numFmtId="0" fontId="29" fillId="4" borderId="9" xfId="0" applyFont="1" applyFill="1" applyBorder="1" applyProtection="1">
      <protection locked="0"/>
    </xf>
    <xf numFmtId="0" fontId="29" fillId="4" borderId="15" xfId="0" applyFont="1" applyFill="1" applyBorder="1" applyProtection="1">
      <protection locked="0"/>
    </xf>
    <xf numFmtId="0" fontId="29" fillId="4" borderId="62" xfId="0" applyFont="1" applyFill="1" applyBorder="1" applyProtection="1">
      <protection locked="0"/>
    </xf>
    <xf numFmtId="0" fontId="29" fillId="4" borderId="16" xfId="0" applyFont="1" applyFill="1" applyBorder="1" applyProtection="1">
      <protection locked="0"/>
    </xf>
    <xf numFmtId="0" fontId="30" fillId="4" borderId="0" xfId="0" applyFont="1" applyFill="1" applyProtection="1">
      <protection locked="0"/>
    </xf>
    <xf numFmtId="0" fontId="29" fillId="4" borderId="0" xfId="0" applyFont="1" applyFill="1" applyAlignment="1" applyProtection="1">
      <alignment textRotation="45"/>
      <protection locked="0"/>
    </xf>
    <xf numFmtId="0" fontId="34" fillId="17" borderId="74" xfId="0" applyFont="1" applyFill="1" applyBorder="1" applyAlignment="1">
      <alignment horizontal="center" vertical="center"/>
    </xf>
    <xf numFmtId="0" fontId="34" fillId="4" borderId="74" xfId="0" applyFont="1" applyFill="1" applyBorder="1" applyAlignment="1" applyProtection="1">
      <alignment horizontal="center" vertical="center"/>
      <protection locked="0"/>
    </xf>
    <xf numFmtId="0" fontId="34" fillId="4" borderId="84" xfId="0" applyFont="1" applyFill="1" applyBorder="1" applyAlignment="1" applyProtection="1">
      <alignment horizontal="center" vertical="center"/>
      <protection locked="0"/>
    </xf>
    <xf numFmtId="0" fontId="0" fillId="4" borderId="0" xfId="0" applyFill="1" applyProtection="1">
      <protection locked="0"/>
    </xf>
    <xf numFmtId="0" fontId="35" fillId="4" borderId="0" xfId="0" applyFont="1" applyFill="1" applyProtection="1">
      <protection locked="0"/>
    </xf>
    <xf numFmtId="0" fontId="0" fillId="0" borderId="23" xfId="0" applyBorder="1"/>
    <xf numFmtId="0" fontId="3" fillId="0" borderId="21" xfId="0" applyFont="1" applyBorder="1"/>
    <xf numFmtId="0" fontId="3" fillId="0" borderId="85" xfId="0" applyFont="1" applyBorder="1"/>
    <xf numFmtId="0" fontId="8" fillId="0" borderId="0" xfId="0" applyFont="1" applyAlignment="1">
      <alignment vertical="center"/>
    </xf>
    <xf numFmtId="0" fontId="39" fillId="0" borderId="0" xfId="0" applyFont="1"/>
    <xf numFmtId="17" fontId="0" fillId="0" borderId="0" xfId="0" applyNumberFormat="1"/>
    <xf numFmtId="0" fontId="38" fillId="0" borderId="4" xfId="0" applyFont="1" applyBorder="1" applyAlignment="1">
      <alignment wrapText="1"/>
    </xf>
    <xf numFmtId="0" fontId="38" fillId="0" borderId="3" xfId="0" applyFont="1" applyBorder="1" applyAlignment="1">
      <alignment wrapText="1"/>
    </xf>
    <xf numFmtId="0" fontId="38" fillId="0" borderId="22" xfId="0" applyFont="1" applyBorder="1" applyAlignment="1">
      <alignment wrapText="1"/>
    </xf>
    <xf numFmtId="9" fontId="2" fillId="4" borderId="70" xfId="0" applyNumberFormat="1" applyFont="1" applyFill="1" applyBorder="1" applyAlignment="1">
      <alignment horizontal="center" vertical="center" wrapText="1"/>
    </xf>
    <xf numFmtId="0" fontId="38" fillId="0" borderId="22" xfId="0" applyFont="1" applyBorder="1" applyAlignment="1">
      <alignment horizontal="left" vertical="top" wrapText="1"/>
    </xf>
    <xf numFmtId="9" fontId="5" fillId="5" borderId="40" xfId="0" applyNumberFormat="1" applyFont="1" applyFill="1" applyBorder="1" applyAlignment="1">
      <alignment horizontal="center" vertical="top" wrapText="1"/>
    </xf>
    <xf numFmtId="0" fontId="5" fillId="5" borderId="62" xfId="0" applyFont="1" applyFill="1" applyBorder="1" applyAlignment="1">
      <alignment horizontal="center" vertical="top" wrapText="1"/>
    </xf>
    <xf numFmtId="0" fontId="5" fillId="5" borderId="0" xfId="0" applyFont="1" applyFill="1" applyAlignment="1">
      <alignment horizontal="center" vertical="top" wrapText="1"/>
    </xf>
    <xf numFmtId="9" fontId="5" fillId="5" borderId="49" xfId="0" applyNumberFormat="1" applyFont="1" applyFill="1" applyBorder="1" applyAlignment="1">
      <alignment horizontal="center" vertical="top" wrapText="1"/>
    </xf>
    <xf numFmtId="0" fontId="3" fillId="0" borderId="0" xfId="0" applyFont="1" applyAlignment="1">
      <alignment vertical="center" textRotation="255"/>
    </xf>
    <xf numFmtId="0" fontId="3" fillId="0" borderId="0" xfId="0" applyFont="1" applyAlignment="1">
      <alignment vertical="center" wrapText="1"/>
    </xf>
    <xf numFmtId="0" fontId="28" fillId="0" borderId="0" xfId="0" applyFont="1" applyAlignment="1">
      <alignment wrapText="1"/>
    </xf>
    <xf numFmtId="0" fontId="22" fillId="0" borderId="0" xfId="0" applyFont="1" applyAlignment="1">
      <alignment vertical="top" wrapText="1"/>
    </xf>
    <xf numFmtId="10" fontId="2"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10" fontId="2" fillId="4" borderId="5" xfId="0" applyNumberFormat="1" applyFont="1" applyFill="1" applyBorder="1" applyAlignment="1">
      <alignment horizontal="center" vertical="center" wrapText="1"/>
    </xf>
    <xf numFmtId="0" fontId="22" fillId="0" borderId="66" xfId="0" applyFont="1" applyBorder="1" applyAlignment="1">
      <alignment vertical="top" wrapText="1"/>
    </xf>
    <xf numFmtId="10" fontId="2" fillId="0" borderId="5" xfId="0" applyNumberFormat="1" applyFont="1" applyBorder="1" applyAlignment="1">
      <alignment horizontal="center" vertical="center" wrapText="1"/>
    </xf>
    <xf numFmtId="9" fontId="2" fillId="0" borderId="6" xfId="0" applyNumberFormat="1" applyFont="1" applyBorder="1" applyAlignment="1">
      <alignment horizontal="center" vertical="center" wrapText="1"/>
    </xf>
    <xf numFmtId="9" fontId="2" fillId="0" borderId="5" xfId="0" applyNumberFormat="1" applyFont="1" applyBorder="1" applyAlignment="1">
      <alignment horizontal="center" vertical="center" wrapText="1"/>
    </xf>
    <xf numFmtId="9" fontId="2" fillId="0" borderId="10" xfId="0" applyNumberFormat="1" applyFont="1" applyBorder="1" applyAlignment="1">
      <alignment horizontal="center" vertical="center" wrapText="1"/>
    </xf>
    <xf numFmtId="0" fontId="28" fillId="0" borderId="7" xfId="0" applyFont="1" applyBorder="1" applyAlignment="1">
      <alignment vertical="center" wrapText="1"/>
    </xf>
    <xf numFmtId="0" fontId="28" fillId="0" borderId="13" xfId="0" applyFont="1" applyBorder="1" applyAlignment="1">
      <alignment vertical="center" wrapText="1"/>
    </xf>
    <xf numFmtId="9" fontId="2" fillId="0" borderId="70" xfId="0" applyNumberFormat="1" applyFont="1" applyBorder="1" applyAlignment="1">
      <alignment horizontal="center" vertical="center" wrapText="1"/>
    </xf>
    <xf numFmtId="0" fontId="38" fillId="0" borderId="3" xfId="0" applyFont="1" applyBorder="1" applyAlignment="1">
      <alignment vertical="center" wrapText="1"/>
    </xf>
    <xf numFmtId="9" fontId="5" fillId="3" borderId="67" xfId="0" applyNumberFormat="1" applyFont="1" applyFill="1" applyBorder="1" applyAlignment="1">
      <alignment horizontal="center" vertical="top" wrapText="1"/>
    </xf>
    <xf numFmtId="9" fontId="2" fillId="14" borderId="65" xfId="0" applyNumberFormat="1" applyFont="1" applyFill="1" applyBorder="1" applyAlignment="1">
      <alignment horizontal="center" vertical="center" wrapText="1"/>
    </xf>
    <xf numFmtId="166" fontId="2" fillId="14" borderId="27" xfId="0" applyNumberFormat="1" applyFont="1" applyFill="1" applyBorder="1" applyAlignment="1">
      <alignment horizontal="center" vertical="center" wrapText="1"/>
    </xf>
    <xf numFmtId="0" fontId="5" fillId="0" borderId="15" xfId="0" applyFont="1" applyBorder="1" applyAlignment="1">
      <alignment vertical="center" wrapText="1"/>
    </xf>
    <xf numFmtId="0" fontId="3" fillId="0" borderId="40" xfId="0" applyFont="1" applyBorder="1" applyAlignment="1">
      <alignment vertical="center" textRotation="255"/>
    </xf>
    <xf numFmtId="166" fontId="3" fillId="7" borderId="26" xfId="0" applyNumberFormat="1" applyFont="1" applyFill="1" applyBorder="1" applyAlignment="1">
      <alignment horizontal="center" vertical="center" wrapText="1"/>
    </xf>
    <xf numFmtId="166" fontId="3" fillId="7" borderId="7" xfId="0" applyNumberFormat="1" applyFont="1" applyFill="1" applyBorder="1" applyAlignment="1">
      <alignment horizontal="center" vertical="center" wrapText="1"/>
    </xf>
    <xf numFmtId="9" fontId="2" fillId="12" borderId="70" xfId="0" applyNumberFormat="1" applyFont="1" applyFill="1" applyBorder="1" applyAlignment="1">
      <alignment horizontal="center" vertical="center" wrapText="1"/>
    </xf>
    <xf numFmtId="166" fontId="2" fillId="12" borderId="70" xfId="0" applyNumberFormat="1" applyFont="1" applyFill="1" applyBorder="1" applyAlignment="1">
      <alignment horizontal="center" vertical="center" wrapText="1"/>
    </xf>
    <xf numFmtId="9" fontId="5" fillId="5" borderId="50" xfId="0" applyNumberFormat="1" applyFont="1" applyFill="1" applyBorder="1" applyAlignment="1">
      <alignment horizontal="center" vertical="center" wrapText="1"/>
    </xf>
    <xf numFmtId="0" fontId="0" fillId="0" borderId="12" xfId="0" applyBorder="1" applyAlignment="1">
      <alignment wrapText="1"/>
    </xf>
    <xf numFmtId="0" fontId="22" fillId="0" borderId="6" xfId="0" applyFont="1" applyBorder="1" applyAlignment="1">
      <alignment vertical="center" wrapText="1"/>
    </xf>
    <xf numFmtId="0" fontId="40" fillId="0" borderId="6" xfId="0" applyFont="1" applyBorder="1" applyAlignment="1">
      <alignment wrapText="1"/>
    </xf>
    <xf numFmtId="0" fontId="22" fillId="0" borderId="4" xfId="0" applyFont="1" applyBorder="1" applyAlignment="1">
      <alignment vertical="top" wrapText="1"/>
    </xf>
    <xf numFmtId="166" fontId="2" fillId="14" borderId="5" xfId="0" applyNumberFormat="1" applyFont="1" applyFill="1" applyBorder="1" applyAlignment="1">
      <alignment horizontal="center" vertical="center" wrapText="1"/>
    </xf>
    <xf numFmtId="0" fontId="22" fillId="0" borderId="3" xfId="0" applyFont="1" applyBorder="1" applyAlignment="1">
      <alignment vertical="top" wrapText="1"/>
    </xf>
    <xf numFmtId="0" fontId="2" fillId="0" borderId="20" xfId="0" applyFont="1" applyBorder="1" applyAlignment="1">
      <alignment horizontal="left" vertical="center" wrapText="1"/>
    </xf>
    <xf numFmtId="0" fontId="22" fillId="0" borderId="10" xfId="0" applyFont="1" applyBorder="1" applyAlignment="1">
      <alignment vertical="center" wrapText="1"/>
    </xf>
    <xf numFmtId="0" fontId="0" fillId="0" borderId="10" xfId="0" applyBorder="1" applyAlignment="1">
      <alignment vertical="center" wrapText="1"/>
    </xf>
    <xf numFmtId="9" fontId="41" fillId="0" borderId="6" xfId="0" applyNumberFormat="1" applyFont="1" applyBorder="1" applyAlignment="1">
      <alignment horizontal="center" vertical="center" wrapText="1"/>
    </xf>
    <xf numFmtId="0" fontId="40" fillId="0" borderId="7" xfId="0" applyFont="1" applyBorder="1" applyAlignment="1">
      <alignment vertical="center" wrapText="1"/>
    </xf>
    <xf numFmtId="9" fontId="19" fillId="4" borderId="10" xfId="0" applyNumberFormat="1" applyFont="1" applyFill="1" applyBorder="1" applyAlignment="1">
      <alignment horizontal="center" vertical="center" wrapText="1"/>
    </xf>
    <xf numFmtId="9" fontId="19" fillId="4" borderId="5" xfId="0" applyNumberFormat="1" applyFont="1" applyFill="1" applyBorder="1" applyAlignment="1">
      <alignment horizontal="center" vertical="center" wrapText="1"/>
    </xf>
    <xf numFmtId="0" fontId="42" fillId="0" borderId="23" xfId="0" applyFont="1" applyBorder="1" applyAlignment="1">
      <alignment wrapText="1"/>
    </xf>
    <xf numFmtId="9" fontId="2" fillId="14" borderId="64" xfId="0" applyNumberFormat="1" applyFont="1" applyFill="1" applyBorder="1" applyAlignment="1">
      <alignment horizontal="center" vertical="center" wrapText="1"/>
    </xf>
    <xf numFmtId="0" fontId="22" fillId="0" borderId="6" xfId="0" applyFont="1" applyBorder="1" applyAlignment="1">
      <alignment horizontal="left" vertical="center" wrapText="1"/>
    </xf>
    <xf numFmtId="0" fontId="22" fillId="0" borderId="10" xfId="0" applyFont="1" applyBorder="1" applyAlignment="1">
      <alignment horizontal="left" vertical="center" wrapText="1"/>
    </xf>
    <xf numFmtId="0" fontId="0" fillId="0" borderId="6" xfId="0" applyBorder="1" applyAlignment="1">
      <alignment vertical="center" wrapText="1"/>
    </xf>
    <xf numFmtId="9" fontId="2" fillId="16" borderId="5" xfId="0" applyNumberFormat="1" applyFont="1" applyFill="1" applyBorder="1" applyAlignment="1">
      <alignment horizontal="center" vertical="center" wrapText="1"/>
    </xf>
    <xf numFmtId="9" fontId="2" fillId="16" borderId="10" xfId="0" applyNumberFormat="1" applyFont="1" applyFill="1" applyBorder="1" applyAlignment="1">
      <alignment horizontal="center" vertical="center" wrapText="1"/>
    </xf>
    <xf numFmtId="9" fontId="2" fillId="16" borderId="6" xfId="0" applyNumberFormat="1" applyFont="1" applyFill="1" applyBorder="1" applyAlignment="1">
      <alignment horizontal="center" vertical="center" wrapText="1"/>
    </xf>
    <xf numFmtId="0" fontId="38" fillId="0" borderId="26" xfId="0" applyFont="1" applyBorder="1" applyAlignment="1">
      <alignment wrapText="1"/>
    </xf>
    <xf numFmtId="0" fontId="27" fillId="0" borderId="6" xfId="0" applyFont="1" applyBorder="1" applyAlignment="1">
      <alignment wrapText="1"/>
    </xf>
    <xf numFmtId="0" fontId="43" fillId="0" borderId="23" xfId="0" applyFont="1" applyBorder="1" applyAlignment="1">
      <alignment vertical="center" wrapText="1"/>
    </xf>
    <xf numFmtId="9" fontId="5" fillId="0" borderId="40" xfId="0" applyNumberFormat="1" applyFont="1" applyBorder="1" applyAlignment="1">
      <alignment horizontal="center" vertical="center" wrapText="1"/>
    </xf>
    <xf numFmtId="9" fontId="4" fillId="4" borderId="0" xfId="0" applyNumberFormat="1" applyFont="1" applyFill="1" applyAlignment="1">
      <alignment horizontal="center" vertical="center" wrapText="1"/>
    </xf>
    <xf numFmtId="10" fontId="4" fillId="4" borderId="0" xfId="0" applyNumberFormat="1" applyFont="1" applyFill="1" applyAlignment="1">
      <alignment horizontal="center" vertical="center" wrapText="1"/>
    </xf>
    <xf numFmtId="0" fontId="3" fillId="0" borderId="6" xfId="0" applyFont="1" applyBorder="1" applyAlignment="1">
      <alignment horizontal="left"/>
    </xf>
    <xf numFmtId="0" fontId="8" fillId="0" borderId="6" xfId="0" applyFont="1" applyBorder="1"/>
    <xf numFmtId="9" fontId="5" fillId="0" borderId="17" xfId="0" applyNumberFormat="1" applyFont="1" applyBorder="1" applyAlignment="1">
      <alignment horizontal="center" vertical="center" wrapText="1"/>
    </xf>
    <xf numFmtId="0" fontId="38" fillId="0" borderId="6" xfId="0" applyFont="1" applyBorder="1" applyAlignment="1">
      <alignment wrapText="1"/>
    </xf>
    <xf numFmtId="0" fontId="38" fillId="0" borderId="6" xfId="0" applyFont="1" applyBorder="1" applyAlignment="1">
      <alignment vertical="center" wrapText="1"/>
    </xf>
    <xf numFmtId="0" fontId="38" fillId="0" borderId="10" xfId="0" applyFont="1" applyBorder="1" applyAlignment="1">
      <alignment horizontal="left" vertical="top" wrapText="1"/>
    </xf>
    <xf numFmtId="9" fontId="6" fillId="0" borderId="10" xfId="0" applyNumberFormat="1" applyFont="1" applyBorder="1" applyAlignment="1">
      <alignment horizontal="center" vertical="center" wrapText="1"/>
    </xf>
    <xf numFmtId="9" fontId="5" fillId="4" borderId="0" xfId="0" applyNumberFormat="1" applyFont="1" applyFill="1" applyAlignment="1">
      <alignment horizontal="center" vertical="center" wrapText="1"/>
    </xf>
    <xf numFmtId="9" fontId="0" fillId="4" borderId="0" xfId="0" applyNumberFormat="1" applyFill="1" applyAlignment="1">
      <alignment horizontal="center" vertical="center"/>
    </xf>
    <xf numFmtId="0" fontId="38" fillId="0" borderId="5" xfId="0" applyFont="1" applyBorder="1" applyAlignment="1">
      <alignment wrapText="1"/>
    </xf>
    <xf numFmtId="9" fontId="6" fillId="0" borderId="5" xfId="2" applyFont="1" applyBorder="1" applyAlignment="1">
      <alignment horizontal="center" vertical="center" wrapText="1"/>
    </xf>
    <xf numFmtId="0" fontId="38" fillId="0" borderId="10" xfId="0" applyFont="1" applyBorder="1" applyAlignment="1">
      <alignment wrapText="1"/>
    </xf>
    <xf numFmtId="9" fontId="6" fillId="0" borderId="10" xfId="2" applyFont="1" applyBorder="1" applyAlignment="1">
      <alignment horizontal="center" vertical="center" wrapText="1"/>
    </xf>
    <xf numFmtId="9" fontId="5" fillId="4" borderId="0" xfId="0" applyNumberFormat="1" applyFont="1" applyFill="1" applyAlignment="1">
      <alignment horizontal="center" vertical="top" wrapText="1"/>
    </xf>
    <xf numFmtId="9" fontId="5" fillId="5" borderId="47" xfId="0" applyNumberFormat="1" applyFont="1" applyFill="1" applyBorder="1" applyAlignment="1">
      <alignment horizontal="center" vertical="top" wrapText="1"/>
    </xf>
    <xf numFmtId="0" fontId="8" fillId="0" borderId="8" xfId="0" applyFont="1" applyBorder="1"/>
    <xf numFmtId="9" fontId="5" fillId="0" borderId="48" xfId="0" applyNumberFormat="1" applyFont="1" applyBorder="1" applyAlignment="1">
      <alignment horizontal="center" vertical="center" wrapText="1"/>
    </xf>
    <xf numFmtId="0" fontId="38" fillId="0" borderId="58" xfId="0" applyFont="1" applyBorder="1" applyAlignment="1">
      <alignment wrapText="1"/>
    </xf>
    <xf numFmtId="0" fontId="38" fillId="0" borderId="12" xfId="0" applyFont="1" applyBorder="1" applyAlignment="1">
      <alignment wrapText="1"/>
    </xf>
    <xf numFmtId="165" fontId="4" fillId="2" borderId="34" xfId="0" applyNumberFormat="1" applyFont="1" applyFill="1" applyBorder="1" applyAlignment="1">
      <alignment vertical="center" wrapText="1"/>
    </xf>
    <xf numFmtId="165" fontId="4" fillId="2" borderId="65" xfId="0" applyNumberFormat="1" applyFont="1" applyFill="1" applyBorder="1" applyAlignment="1">
      <alignment vertical="center" wrapText="1"/>
    </xf>
    <xf numFmtId="165" fontId="4" fillId="2" borderId="33" xfId="0" applyNumberFormat="1" applyFont="1" applyFill="1" applyBorder="1" applyAlignment="1">
      <alignment vertical="center" wrapText="1"/>
    </xf>
    <xf numFmtId="0" fontId="44" fillId="0" borderId="0" xfId="0" applyFont="1"/>
    <xf numFmtId="0" fontId="39" fillId="4" borderId="51" xfId="0" applyFont="1" applyFill="1" applyBorder="1" applyAlignment="1">
      <alignment horizontal="center"/>
    </xf>
    <xf numFmtId="0" fontId="39" fillId="4" borderId="36" xfId="0" applyFont="1" applyFill="1" applyBorder="1" applyAlignment="1">
      <alignment horizontal="center"/>
    </xf>
    <xf numFmtId="0" fontId="46" fillId="4" borderId="25" xfId="0" applyFont="1" applyFill="1" applyBorder="1" applyAlignment="1">
      <alignment horizontal="center"/>
    </xf>
    <xf numFmtId="0" fontId="48" fillId="0" borderId="0" xfId="0" applyFont="1"/>
    <xf numFmtId="0" fontId="49" fillId="0" borderId="0" xfId="0" applyFont="1"/>
    <xf numFmtId="0" fontId="48" fillId="0" borderId="0" xfId="0" applyFont="1" applyAlignment="1">
      <alignment vertical="center"/>
    </xf>
    <xf numFmtId="0" fontId="50" fillId="0" borderId="0" xfId="0" applyFont="1"/>
    <xf numFmtId="0" fontId="50" fillId="0" borderId="0" xfId="0" applyFont="1" applyAlignment="1">
      <alignment horizontal="center"/>
    </xf>
    <xf numFmtId="0" fontId="49" fillId="0" borderId="6" xfId="0" applyFont="1" applyBorder="1" applyAlignment="1">
      <alignment horizontal="justify" vertical="center" wrapText="1"/>
    </xf>
    <xf numFmtId="9" fontId="51" fillId="0" borderId="6" xfId="2" applyFont="1" applyBorder="1" applyAlignment="1">
      <alignment horizontal="center" vertical="center" wrapText="1"/>
    </xf>
    <xf numFmtId="0" fontId="49" fillId="0" borderId="6" xfId="0" applyFont="1" applyBorder="1" applyAlignment="1">
      <alignment horizontal="center"/>
    </xf>
    <xf numFmtId="0" fontId="49" fillId="18" borderId="6" xfId="0" applyFont="1" applyFill="1" applyBorder="1" applyAlignment="1">
      <alignment horizontal="justify" vertical="center" wrapText="1"/>
    </xf>
    <xf numFmtId="9" fontId="51" fillId="0" borderId="6" xfId="0" applyNumberFormat="1" applyFont="1" applyBorder="1" applyAlignment="1">
      <alignment horizontal="center" vertical="center" wrapText="1"/>
    </xf>
    <xf numFmtId="0" fontId="49" fillId="0" borderId="6" xfId="0" applyFont="1" applyBorder="1"/>
    <xf numFmtId="0" fontId="49" fillId="0" borderId="6" xfId="0" applyFont="1" applyBorder="1" applyAlignment="1">
      <alignment vertical="center" wrapText="1"/>
    </xf>
    <xf numFmtId="0" fontId="51" fillId="0" borderId="0" xfId="0" applyFont="1" applyAlignment="1">
      <alignment horizontal="center" vertical="center"/>
    </xf>
    <xf numFmtId="0" fontId="51" fillId="0" borderId="0" xfId="0" applyFont="1" applyAlignment="1">
      <alignment horizontal="left" vertical="center"/>
    </xf>
    <xf numFmtId="167" fontId="51" fillId="0" borderId="0" xfId="0" applyNumberFormat="1" applyFont="1" applyAlignment="1">
      <alignment horizontal="center" vertical="center"/>
    </xf>
    <xf numFmtId="0" fontId="51" fillId="0" borderId="0" xfId="0" applyFont="1" applyAlignment="1">
      <alignment vertical="center" wrapText="1"/>
    </xf>
    <xf numFmtId="0" fontId="50" fillId="0" borderId="0" xfId="0" applyFont="1" applyAlignment="1">
      <alignment horizontal="left" vertical="top" wrapText="1"/>
    </xf>
    <xf numFmtId="0" fontId="50" fillId="0" borderId="0" xfId="0" applyFont="1" applyAlignment="1">
      <alignment vertical="center" wrapText="1"/>
    </xf>
    <xf numFmtId="0" fontId="50" fillId="0" borderId="0" xfId="0" applyFont="1" applyAlignment="1">
      <alignment vertical="top" wrapText="1"/>
    </xf>
    <xf numFmtId="0" fontId="51" fillId="0" borderId="6" xfId="0" applyFont="1" applyBorder="1" applyAlignment="1">
      <alignment vertical="center" wrapText="1"/>
    </xf>
    <xf numFmtId="9" fontId="51" fillId="0" borderId="6" xfId="0" applyNumberFormat="1" applyFont="1" applyBorder="1" applyAlignment="1">
      <alignment vertical="center" wrapText="1"/>
    </xf>
    <xf numFmtId="0" fontId="51" fillId="0" borderId="0" xfId="0" applyFont="1" applyAlignment="1">
      <alignment horizontal="left" vertical="center" wrapText="1"/>
    </xf>
    <xf numFmtId="0" fontId="51" fillId="0" borderId="0" xfId="0" applyFont="1" applyAlignment="1">
      <alignment horizontal="center" vertical="center" wrapText="1"/>
    </xf>
    <xf numFmtId="0" fontId="53" fillId="0" borderId="0" xfId="0" applyFont="1" applyAlignment="1">
      <alignment horizontal="center" vertical="center" wrapText="1"/>
    </xf>
    <xf numFmtId="0" fontId="50" fillId="9" borderId="6" xfId="0" applyFont="1" applyFill="1" applyBorder="1" applyAlignment="1">
      <alignment horizontal="center" vertical="center" wrapText="1"/>
    </xf>
    <xf numFmtId="0" fontId="52" fillId="9" borderId="6" xfId="0" applyFont="1" applyFill="1" applyBorder="1" applyAlignment="1">
      <alignment horizontal="center" vertical="center" wrapText="1"/>
    </xf>
    <xf numFmtId="0" fontId="52" fillId="3" borderId="6" xfId="0" applyFont="1" applyFill="1" applyBorder="1" applyAlignment="1">
      <alignment horizontal="center" vertical="center" wrapText="1"/>
    </xf>
    <xf numFmtId="0" fontId="48" fillId="23" borderId="6" xfId="0" applyFont="1" applyFill="1" applyBorder="1" applyAlignment="1">
      <alignment horizontal="center" vertical="center" wrapText="1"/>
    </xf>
    <xf numFmtId="0" fontId="29" fillId="4" borderId="81" xfId="0" applyFont="1" applyFill="1" applyBorder="1" applyAlignment="1" applyProtection="1">
      <alignment horizontal="left"/>
      <protection locked="0"/>
    </xf>
    <xf numFmtId="0" fontId="29" fillId="4" borderId="82" xfId="0" applyFont="1" applyFill="1" applyBorder="1" applyAlignment="1" applyProtection="1">
      <alignment horizontal="left"/>
      <protection locked="0"/>
    </xf>
    <xf numFmtId="0" fontId="29" fillId="4" borderId="83" xfId="0" applyFont="1" applyFill="1" applyBorder="1" applyAlignment="1" applyProtection="1">
      <alignment horizontal="left"/>
      <protection locked="0"/>
    </xf>
    <xf numFmtId="0" fontId="35" fillId="4" borderId="76" xfId="0" applyFont="1" applyFill="1" applyBorder="1" applyAlignment="1" applyProtection="1">
      <alignment horizontal="left"/>
      <protection locked="0"/>
    </xf>
    <xf numFmtId="0" fontId="34" fillId="17" borderId="74" xfId="0" applyFont="1" applyFill="1" applyBorder="1" applyAlignment="1">
      <alignment horizontal="center" vertical="center" wrapText="1"/>
    </xf>
    <xf numFmtId="0" fontId="29" fillId="4" borderId="81" xfId="0" applyFont="1" applyFill="1" applyBorder="1" applyAlignment="1" applyProtection="1">
      <alignment horizontal="left" vertical="center"/>
      <protection locked="0"/>
    </xf>
    <xf numFmtId="0" fontId="29" fillId="4" borderId="82" xfId="0" applyFont="1" applyFill="1" applyBorder="1" applyAlignment="1" applyProtection="1">
      <alignment horizontal="left" vertical="center"/>
      <protection locked="0"/>
    </xf>
    <xf numFmtId="0" fontId="29" fillId="4" borderId="83" xfId="0" applyFont="1" applyFill="1" applyBorder="1" applyAlignment="1" applyProtection="1">
      <alignment horizontal="left" vertical="center"/>
      <protection locked="0"/>
    </xf>
    <xf numFmtId="0" fontId="29" fillId="4" borderId="81" xfId="0" applyFont="1" applyFill="1" applyBorder="1" applyAlignment="1" applyProtection="1">
      <alignment horizontal="left" vertical="top" wrapText="1"/>
      <protection locked="0"/>
    </xf>
    <xf numFmtId="0" fontId="29" fillId="4" borderId="82" xfId="0" applyFont="1" applyFill="1" applyBorder="1" applyAlignment="1" applyProtection="1">
      <alignment horizontal="left" vertical="top"/>
      <protection locked="0"/>
    </xf>
    <xf numFmtId="0" fontId="29" fillId="4" borderId="83" xfId="0" applyFont="1" applyFill="1" applyBorder="1" applyAlignment="1" applyProtection="1">
      <alignment horizontal="left" vertical="top"/>
      <protection locked="0"/>
    </xf>
    <xf numFmtId="0" fontId="29" fillId="4" borderId="81" xfId="0" applyFont="1" applyFill="1" applyBorder="1" applyAlignment="1" applyProtection="1">
      <alignment horizontal="left" vertical="center" wrapText="1"/>
      <protection locked="0"/>
    </xf>
    <xf numFmtId="0" fontId="29" fillId="4" borderId="82" xfId="0" applyFont="1" applyFill="1" applyBorder="1" applyAlignment="1" applyProtection="1">
      <alignment horizontal="left" vertical="center" wrapText="1"/>
      <protection locked="0"/>
    </xf>
    <xf numFmtId="0" fontId="29" fillId="4" borderId="83" xfId="0" applyFont="1" applyFill="1" applyBorder="1" applyAlignment="1" applyProtection="1">
      <alignment horizontal="left" vertical="center" wrapText="1"/>
      <protection locked="0"/>
    </xf>
    <xf numFmtId="0" fontId="34" fillId="17" borderId="81" xfId="0" applyFont="1" applyFill="1" applyBorder="1" applyAlignment="1">
      <alignment horizontal="center" vertical="center" wrapText="1"/>
    </xf>
    <xf numFmtId="0" fontId="34" fillId="17" borderId="82" xfId="0" applyFont="1" applyFill="1" applyBorder="1" applyAlignment="1">
      <alignment horizontal="center" vertical="center" wrapText="1"/>
    </xf>
    <xf numFmtId="0" fontId="34" fillId="17" borderId="83" xfId="0" applyFont="1" applyFill="1" applyBorder="1" applyAlignment="1">
      <alignment horizontal="center" vertical="center" wrapText="1"/>
    </xf>
    <xf numFmtId="0" fontId="29" fillId="4" borderId="81" xfId="0" applyFont="1" applyFill="1" applyBorder="1" applyAlignment="1" applyProtection="1">
      <alignment horizontal="left" vertical="top"/>
      <protection locked="0"/>
    </xf>
    <xf numFmtId="0" fontId="36" fillId="4" borderId="0" xfId="3" applyFont="1" applyFill="1" applyAlignment="1" applyProtection="1">
      <alignment horizontal="center" vertical="center"/>
    </xf>
    <xf numFmtId="0" fontId="9" fillId="0" borderId="0" xfId="0" applyFont="1" applyAlignment="1">
      <alignment horizontal="center"/>
    </xf>
    <xf numFmtId="0" fontId="8" fillId="0" borderId="0" xfId="0" applyFont="1" applyAlignment="1">
      <alignment horizontal="center" vertical="center"/>
    </xf>
    <xf numFmtId="0" fontId="10" fillId="0" borderId="0" xfId="0" applyFont="1" applyAlignment="1">
      <alignment horizontal="center" vertical="center"/>
    </xf>
    <xf numFmtId="0" fontId="1" fillId="0" borderId="0" xfId="0" applyFont="1" applyAlignment="1">
      <alignment horizontal="center"/>
    </xf>
    <xf numFmtId="0" fontId="31" fillId="4" borderId="42" xfId="0" applyFont="1" applyFill="1" applyBorder="1" applyAlignment="1">
      <alignment horizontal="left" vertical="top" wrapText="1"/>
    </xf>
    <xf numFmtId="0" fontId="31" fillId="4" borderId="73" xfId="0" applyFont="1" applyFill="1" applyBorder="1" applyAlignment="1">
      <alignment horizontal="left" vertical="top" wrapText="1"/>
    </xf>
    <xf numFmtId="0" fontId="31" fillId="4" borderId="52" xfId="0" applyFont="1" applyFill="1" applyBorder="1" applyAlignment="1">
      <alignment horizontal="left" vertical="top" wrapText="1"/>
    </xf>
    <xf numFmtId="0" fontId="33" fillId="4" borderId="0" xfId="3" applyFont="1" applyFill="1" applyAlignment="1" applyProtection="1">
      <alignment horizontal="center"/>
      <protection locked="0"/>
    </xf>
    <xf numFmtId="0" fontId="29" fillId="4" borderId="75" xfId="0" applyFont="1" applyFill="1" applyBorder="1" applyAlignment="1" applyProtection="1">
      <alignment horizontal="left" vertical="top" wrapText="1"/>
      <protection locked="0"/>
    </xf>
    <xf numFmtId="0" fontId="29" fillId="4" borderId="76" xfId="0" applyFont="1" applyFill="1" applyBorder="1" applyAlignment="1" applyProtection="1">
      <alignment horizontal="left" vertical="top" wrapText="1"/>
      <protection locked="0"/>
    </xf>
    <xf numFmtId="0" fontId="29" fillId="4" borderId="77" xfId="0" applyFont="1" applyFill="1" applyBorder="1" applyAlignment="1" applyProtection="1">
      <alignment horizontal="left" vertical="top" wrapText="1"/>
      <protection locked="0"/>
    </xf>
    <xf numFmtId="0" fontId="29" fillId="4" borderId="78" xfId="0" applyFont="1" applyFill="1" applyBorder="1" applyAlignment="1" applyProtection="1">
      <alignment horizontal="left" vertical="top" wrapText="1"/>
      <protection locked="0"/>
    </xf>
    <xf numFmtId="0" fontId="29" fillId="4" borderId="79" xfId="0" applyFont="1" applyFill="1" applyBorder="1" applyAlignment="1" applyProtection="1">
      <alignment horizontal="left" vertical="top" wrapText="1"/>
      <protection locked="0"/>
    </xf>
    <xf numFmtId="0" fontId="29" fillId="4" borderId="80" xfId="0" applyFont="1" applyFill="1" applyBorder="1" applyAlignment="1" applyProtection="1">
      <alignment horizontal="left" vertical="top" wrapText="1"/>
      <protection locked="0"/>
    </xf>
    <xf numFmtId="0" fontId="34" fillId="17" borderId="81" xfId="0" applyFont="1" applyFill="1" applyBorder="1" applyAlignment="1">
      <alignment horizontal="center" vertical="center"/>
    </xf>
    <xf numFmtId="0" fontId="34" fillId="17" borderId="82" xfId="0" applyFont="1" applyFill="1" applyBorder="1" applyAlignment="1">
      <alignment horizontal="center" vertical="center"/>
    </xf>
    <xf numFmtId="0" fontId="34" fillId="17" borderId="83" xfId="0" applyFont="1" applyFill="1" applyBorder="1" applyAlignment="1">
      <alignment horizontal="center" vertical="center"/>
    </xf>
    <xf numFmtId="0" fontId="8" fillId="0" borderId="0" xfId="0" applyFont="1" applyAlignment="1">
      <alignment horizontal="left"/>
    </xf>
    <xf numFmtId="0" fontId="50" fillId="5" borderId="6" xfId="0" applyFont="1" applyFill="1" applyBorder="1" applyAlignment="1">
      <alignment horizontal="center" vertical="center" wrapText="1"/>
    </xf>
    <xf numFmtId="0" fontId="48" fillId="0" borderId="19" xfId="0" applyFont="1" applyBorder="1" applyAlignment="1">
      <alignment horizontal="center" vertical="center" wrapText="1"/>
    </xf>
    <xf numFmtId="0" fontId="48" fillId="0" borderId="51" xfId="0" applyFont="1" applyBorder="1" applyAlignment="1">
      <alignment horizontal="center" vertical="center" wrapText="1"/>
    </xf>
    <xf numFmtId="0" fontId="48" fillId="0" borderId="20" xfId="0" applyFont="1" applyBorder="1" applyAlignment="1">
      <alignment horizontal="center" vertical="center" wrapText="1"/>
    </xf>
    <xf numFmtId="0" fontId="48" fillId="0" borderId="49" xfId="0" applyFont="1" applyBorder="1" applyAlignment="1">
      <alignment horizontal="center" vertical="center" wrapText="1"/>
    </xf>
    <xf numFmtId="0" fontId="48" fillId="0" borderId="14" xfId="0" applyFont="1" applyBorder="1" applyAlignment="1">
      <alignment horizontal="center" vertical="center" wrapText="1"/>
    </xf>
    <xf numFmtId="0" fontId="48" fillId="0" borderId="15" xfId="0" applyFont="1" applyBorder="1" applyAlignment="1">
      <alignment horizontal="center" vertical="center" wrapText="1"/>
    </xf>
    <xf numFmtId="0" fontId="48" fillId="0" borderId="32" xfId="0" applyFont="1" applyBorder="1" applyAlignment="1">
      <alignment horizontal="left" vertical="center" wrapText="1"/>
    </xf>
    <xf numFmtId="0" fontId="48" fillId="0" borderId="55" xfId="0" applyFont="1" applyBorder="1" applyAlignment="1">
      <alignment horizontal="left" vertical="center" wrapText="1"/>
    </xf>
    <xf numFmtId="0" fontId="48" fillId="0" borderId="85" xfId="0" applyFont="1" applyBorder="1" applyAlignment="1">
      <alignment horizontal="left" vertical="center" wrapText="1"/>
    </xf>
    <xf numFmtId="0" fontId="51" fillId="0" borderId="0" xfId="0" applyFont="1" applyAlignment="1">
      <alignment horizontal="center" vertical="center" wrapText="1"/>
    </xf>
    <xf numFmtId="0" fontId="53" fillId="0" borderId="44"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0" xfId="0" applyFont="1" applyAlignment="1">
      <alignment horizontal="center" vertical="center" wrapText="1"/>
    </xf>
    <xf numFmtId="0" fontId="53" fillId="0" borderId="9" xfId="0" applyFont="1" applyBorder="1" applyAlignment="1">
      <alignment horizontal="center" vertical="center" wrapText="1"/>
    </xf>
    <xf numFmtId="0" fontId="53" fillId="0" borderId="62" xfId="0" applyFont="1" applyBorder="1" applyAlignment="1">
      <alignment horizontal="center" vertical="center" wrapText="1"/>
    </xf>
    <xf numFmtId="0" fontId="53" fillId="0" borderId="16" xfId="0" applyFont="1" applyBorder="1" applyAlignment="1">
      <alignment horizontal="center" vertical="center" wrapText="1"/>
    </xf>
    <xf numFmtId="0" fontId="53" fillId="21" borderId="17" xfId="0" applyFont="1" applyFill="1" applyBorder="1" applyAlignment="1">
      <alignment horizontal="center" vertical="center" wrapText="1"/>
    </xf>
    <xf numFmtId="0" fontId="53" fillId="21" borderId="43" xfId="0" applyFont="1" applyFill="1" applyBorder="1" applyAlignment="1">
      <alignment horizontal="center" vertical="center" wrapText="1"/>
    </xf>
    <xf numFmtId="0" fontId="48" fillId="0" borderId="25" xfId="0" applyFont="1" applyBorder="1" applyAlignment="1">
      <alignment horizontal="left" vertical="center" wrapText="1"/>
    </xf>
    <xf numFmtId="0" fontId="48" fillId="0" borderId="51" xfId="0" applyFont="1" applyBorder="1" applyAlignment="1">
      <alignment horizontal="left" vertical="center" wrapText="1"/>
    </xf>
    <xf numFmtId="0" fontId="48" fillId="0" borderId="36" xfId="0" applyFont="1" applyBorder="1" applyAlignment="1">
      <alignment horizontal="left" vertical="center" wrapText="1"/>
    </xf>
    <xf numFmtId="0" fontId="48" fillId="0" borderId="21" xfId="0" applyFont="1" applyBorder="1" applyAlignment="1">
      <alignment horizontal="left" vertical="center" wrapText="1"/>
    </xf>
    <xf numFmtId="0" fontId="48" fillId="0" borderId="11" xfId="0" applyFont="1" applyBorder="1" applyAlignment="1">
      <alignment horizontal="left" vertical="center" wrapText="1"/>
    </xf>
    <xf numFmtId="0" fontId="53" fillId="22" borderId="42" xfId="0" applyFont="1" applyFill="1" applyBorder="1" applyAlignment="1">
      <alignment horizontal="center" vertical="center" wrapText="1"/>
    </xf>
    <xf numFmtId="0" fontId="53" fillId="22" borderId="73" xfId="0" applyFont="1" applyFill="1" applyBorder="1" applyAlignment="1">
      <alignment horizontal="center" vertical="center" wrapText="1"/>
    </xf>
    <xf numFmtId="0" fontId="53" fillId="22" borderId="52" xfId="0" applyFont="1" applyFill="1" applyBorder="1" applyAlignment="1">
      <alignment horizontal="center" vertical="center" wrapText="1"/>
    </xf>
    <xf numFmtId="0" fontId="49" fillId="0" borderId="17" xfId="0" applyFont="1" applyBorder="1" applyAlignment="1">
      <alignment horizontal="left" vertical="top" wrapText="1"/>
    </xf>
    <xf numFmtId="0" fontId="49" fillId="0" borderId="43" xfId="0" applyFont="1" applyBorder="1" applyAlignment="1">
      <alignment horizontal="left" vertical="top" wrapText="1"/>
    </xf>
    <xf numFmtId="0" fontId="49" fillId="0" borderId="18" xfId="0" applyFont="1" applyBorder="1" applyAlignment="1">
      <alignment horizontal="left" vertical="top" wrapText="1"/>
    </xf>
    <xf numFmtId="0" fontId="48" fillId="0" borderId="19" xfId="0" applyFont="1" applyBorder="1" applyAlignment="1">
      <alignment horizontal="left" vertical="center" wrapText="1"/>
    </xf>
    <xf numFmtId="0" fontId="48" fillId="0" borderId="20" xfId="0" applyFont="1" applyBorder="1" applyAlignment="1">
      <alignment horizontal="left" vertical="center" wrapText="1"/>
    </xf>
    <xf numFmtId="0" fontId="50" fillId="0" borderId="0" xfId="0" applyFont="1" applyAlignment="1">
      <alignment horizontal="center" vertical="top" wrapText="1"/>
    </xf>
    <xf numFmtId="0" fontId="50" fillId="3" borderId="6" xfId="0" applyFont="1" applyFill="1" applyBorder="1" applyAlignment="1">
      <alignment horizontal="center" vertical="top" wrapText="1"/>
    </xf>
    <xf numFmtId="0" fontId="50" fillId="13" borderId="6" xfId="0" applyFont="1" applyFill="1" applyBorder="1" applyAlignment="1">
      <alignment horizontal="center" vertical="center" wrapText="1"/>
    </xf>
    <xf numFmtId="0" fontId="5" fillId="5" borderId="14" xfId="0" applyFont="1" applyFill="1" applyBorder="1" applyAlignment="1">
      <alignment horizontal="center" vertical="top" wrapText="1"/>
    </xf>
    <xf numFmtId="0" fontId="5" fillId="5" borderId="9" xfId="0" applyFont="1" applyFill="1" applyBorder="1" applyAlignment="1">
      <alignment horizontal="center" vertical="top" wrapText="1"/>
    </xf>
    <xf numFmtId="0" fontId="3" fillId="0" borderId="49" xfId="0" applyFont="1" applyBorder="1" applyAlignment="1">
      <alignment horizontal="center" vertical="center" wrapText="1"/>
    </xf>
    <xf numFmtId="0" fontId="3" fillId="0" borderId="50" xfId="0" applyFont="1" applyBorder="1" applyAlignment="1">
      <alignment horizontal="center" vertical="center" wrapText="1"/>
    </xf>
    <xf numFmtId="0" fontId="3" fillId="0" borderId="40" xfId="0" applyFont="1" applyBorder="1" applyAlignment="1">
      <alignment horizontal="center" vertical="center" wrapText="1"/>
    </xf>
    <xf numFmtId="0" fontId="4" fillId="6" borderId="1" xfId="0" applyFont="1" applyFill="1" applyBorder="1" applyAlignment="1">
      <alignment horizontal="center" vertical="center" wrapText="1"/>
    </xf>
    <xf numFmtId="0" fontId="4" fillId="6" borderId="14"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3" fillId="0" borderId="41" xfId="0" applyFont="1" applyBorder="1" applyAlignment="1">
      <alignment horizontal="center" vertical="center" textRotation="255"/>
    </xf>
    <xf numFmtId="0" fontId="3" fillId="0" borderId="50" xfId="0" applyFont="1" applyBorder="1" applyAlignment="1">
      <alignment horizontal="center" vertical="center" textRotation="255"/>
    </xf>
    <xf numFmtId="0" fontId="3" fillId="0" borderId="40" xfId="0" applyFont="1" applyBorder="1" applyAlignment="1">
      <alignment horizontal="center" vertical="center" textRotation="255"/>
    </xf>
    <xf numFmtId="0" fontId="5" fillId="0" borderId="1"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5" xfId="0" applyFont="1" applyBorder="1" applyAlignment="1">
      <alignment horizontal="center" vertical="center" wrapText="1"/>
    </xf>
    <xf numFmtId="0" fontId="2" fillId="0" borderId="50" xfId="0" applyFont="1" applyBorder="1" applyAlignment="1">
      <alignment horizontal="center" vertical="center"/>
    </xf>
    <xf numFmtId="0" fontId="2" fillId="0" borderId="53" xfId="0" applyFont="1" applyBorder="1" applyAlignment="1">
      <alignment horizontal="center" vertical="center"/>
    </xf>
    <xf numFmtId="0" fontId="5" fillId="0" borderId="50" xfId="0" applyFont="1" applyBorder="1" applyAlignment="1">
      <alignment horizontal="center" vertical="center" wrapText="1"/>
    </xf>
    <xf numFmtId="0" fontId="5" fillId="0" borderId="40" xfId="0" applyFont="1" applyBorder="1" applyAlignment="1">
      <alignment horizontal="center" vertical="center" wrapText="1"/>
    </xf>
    <xf numFmtId="0" fontId="3" fillId="0" borderId="42"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49" xfId="0" applyFont="1" applyBorder="1" applyAlignment="1">
      <alignment horizontal="center" vertical="center" textRotation="255"/>
    </xf>
    <xf numFmtId="9" fontId="5" fillId="0" borderId="46" xfId="0" applyNumberFormat="1" applyFont="1" applyBorder="1" applyAlignment="1">
      <alignment horizontal="center" vertical="center" wrapText="1"/>
    </xf>
    <xf numFmtId="9" fontId="5" fillId="0" borderId="14" xfId="0" applyNumberFormat="1" applyFont="1" applyBorder="1" applyAlignment="1">
      <alignment horizontal="center" vertical="center" wrapText="1"/>
    </xf>
    <xf numFmtId="9" fontId="5" fillId="0" borderId="40" xfId="0" applyNumberFormat="1" applyFont="1" applyBorder="1" applyAlignment="1">
      <alignment horizontal="center" vertical="center" wrapText="1"/>
    </xf>
    <xf numFmtId="9" fontId="5" fillId="0" borderId="41" xfId="0" applyNumberFormat="1" applyFont="1" applyBorder="1" applyAlignment="1">
      <alignment horizontal="center" vertical="center" wrapText="1"/>
    </xf>
    <xf numFmtId="9" fontId="5" fillId="0" borderId="50" xfId="0" applyNumberFormat="1" applyFont="1"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10" fillId="19" borderId="5" xfId="0" applyFont="1" applyFill="1" applyBorder="1" applyAlignment="1">
      <alignment horizontal="center" vertical="center" wrapText="1"/>
    </xf>
    <xf numFmtId="0" fontId="10" fillId="19" borderId="6" xfId="0" applyFont="1" applyFill="1" applyBorder="1" applyAlignment="1">
      <alignment horizontal="center" vertical="center" wrapText="1"/>
    </xf>
    <xf numFmtId="0" fontId="10" fillId="19" borderId="8" xfId="0" applyFont="1" applyFill="1" applyBorder="1" applyAlignment="1">
      <alignment horizontal="center" vertical="center" wrapText="1"/>
    </xf>
    <xf numFmtId="0" fontId="4" fillId="8" borderId="49" xfId="0" applyFont="1" applyFill="1" applyBorder="1" applyAlignment="1">
      <alignment horizontal="center" vertical="center" wrapText="1"/>
    </xf>
    <xf numFmtId="0" fontId="4" fillId="8" borderId="50" xfId="0" applyFont="1" applyFill="1" applyBorder="1" applyAlignment="1">
      <alignment horizontal="center" vertical="center" wrapText="1"/>
    </xf>
    <xf numFmtId="0" fontId="4" fillId="8" borderId="40" xfId="0" applyFont="1" applyFill="1" applyBorder="1" applyAlignment="1">
      <alignment horizontal="center" vertical="center" wrapText="1"/>
    </xf>
    <xf numFmtId="0" fontId="15" fillId="13" borderId="49" xfId="0" applyFont="1" applyFill="1" applyBorder="1" applyAlignment="1">
      <alignment horizontal="center" vertical="center" wrapText="1"/>
    </xf>
    <xf numFmtId="0" fontId="15" fillId="13" borderId="50" xfId="0" applyFont="1" applyFill="1" applyBorder="1" applyAlignment="1">
      <alignment horizontal="center" vertical="center" wrapText="1"/>
    </xf>
    <xf numFmtId="0" fontId="15" fillId="13" borderId="40" xfId="0" applyFont="1" applyFill="1" applyBorder="1" applyAlignment="1">
      <alignment horizontal="center" vertical="center" wrapText="1"/>
    </xf>
    <xf numFmtId="0" fontId="3" fillId="13" borderId="49" xfId="0" applyFont="1" applyFill="1" applyBorder="1" applyAlignment="1">
      <alignment horizontal="center" vertical="center" wrapText="1"/>
    </xf>
    <xf numFmtId="0" fontId="3" fillId="13" borderId="50" xfId="0" applyFont="1" applyFill="1" applyBorder="1" applyAlignment="1">
      <alignment horizontal="center" vertical="center" wrapText="1"/>
    </xf>
    <xf numFmtId="0" fontId="3" fillId="13" borderId="40" xfId="0" applyFont="1" applyFill="1" applyBorder="1" applyAlignment="1">
      <alignment horizontal="center" vertical="center" wrapText="1"/>
    </xf>
    <xf numFmtId="0" fontId="4" fillId="10" borderId="2" xfId="0" applyFont="1" applyFill="1" applyBorder="1" applyAlignment="1">
      <alignment horizontal="center" vertical="center" wrapText="1"/>
    </xf>
    <xf numFmtId="0" fontId="4" fillId="10" borderId="9" xfId="0" applyFont="1" applyFill="1" applyBorder="1" applyAlignment="1">
      <alignment horizontal="center" vertical="center" wrapText="1"/>
    </xf>
    <xf numFmtId="0" fontId="4" fillId="10" borderId="16" xfId="0" applyFont="1" applyFill="1" applyBorder="1" applyAlignment="1">
      <alignment horizontal="center" vertical="center" wrapText="1"/>
    </xf>
    <xf numFmtId="0" fontId="10" fillId="19" borderId="63" xfId="0" applyFont="1" applyFill="1" applyBorder="1" applyAlignment="1">
      <alignment horizontal="center" vertical="center" wrapText="1"/>
    </xf>
    <xf numFmtId="0" fontId="10" fillId="19" borderId="36" xfId="0" applyFont="1" applyFill="1" applyBorder="1" applyAlignment="1">
      <alignment horizontal="center" vertical="center" wrapText="1"/>
    </xf>
    <xf numFmtId="0" fontId="10" fillId="19" borderId="29" xfId="0" applyFont="1" applyFill="1" applyBorder="1" applyAlignment="1">
      <alignment horizontal="center" vertical="center" wrapText="1"/>
    </xf>
    <xf numFmtId="0" fontId="20" fillId="0" borderId="6" xfId="0" applyFont="1" applyBorder="1" applyAlignment="1">
      <alignment horizontal="left"/>
    </xf>
    <xf numFmtId="0" fontId="3" fillId="0" borderId="6" xfId="0" applyFont="1" applyBorder="1" applyAlignment="1">
      <alignment horizontal="left" vertical="top" wrapText="1"/>
    </xf>
    <xf numFmtId="0" fontId="3" fillId="0" borderId="6" xfId="0" applyFont="1" applyBorder="1" applyAlignment="1">
      <alignment horizontal="left" vertical="center" wrapText="1"/>
    </xf>
    <xf numFmtId="0" fontId="10" fillId="19" borderId="24" xfId="0" applyFont="1" applyFill="1" applyBorder="1" applyAlignment="1">
      <alignment horizontal="center" vertical="center" wrapText="1"/>
    </xf>
    <xf numFmtId="0" fontId="10" fillId="19" borderId="25" xfId="0" applyFont="1" applyFill="1" applyBorder="1" applyAlignment="1">
      <alignment horizontal="center" vertical="center" wrapText="1"/>
    </xf>
    <xf numFmtId="0" fontId="10" fillId="19" borderId="27" xfId="0" applyFont="1" applyFill="1" applyBorder="1" applyAlignment="1">
      <alignment horizontal="center" vertical="center" wrapText="1"/>
    </xf>
    <xf numFmtId="0" fontId="45" fillId="0" borderId="6" xfId="0" applyFont="1" applyBorder="1" applyAlignment="1">
      <alignment horizontal="left" vertical="top" wrapText="1"/>
    </xf>
    <xf numFmtId="0" fontId="39" fillId="20" borderId="6" xfId="0" applyFont="1" applyFill="1" applyBorder="1" applyAlignment="1">
      <alignment horizontal="center"/>
    </xf>
    <xf numFmtId="0" fontId="45" fillId="0" borderId="25" xfId="0" applyFont="1" applyBorder="1" applyAlignment="1">
      <alignment horizontal="left" vertical="center" wrapText="1"/>
    </xf>
    <xf numFmtId="0" fontId="45" fillId="0" borderId="51" xfId="0" applyFont="1" applyBorder="1" applyAlignment="1">
      <alignment horizontal="left" vertical="center" wrapText="1"/>
    </xf>
    <xf numFmtId="0" fontId="45" fillId="0" borderId="36" xfId="0" applyFont="1" applyBorder="1" applyAlignment="1">
      <alignment horizontal="left" vertical="center" wrapText="1"/>
    </xf>
    <xf numFmtId="0" fontId="8" fillId="4" borderId="25" xfId="0" applyFont="1" applyFill="1" applyBorder="1" applyAlignment="1">
      <alignment horizontal="left"/>
    </xf>
    <xf numFmtId="0" fontId="8" fillId="4" borderId="36" xfId="0" applyFont="1" applyFill="1" applyBorder="1" applyAlignment="1">
      <alignment horizontal="left"/>
    </xf>
    <xf numFmtId="0" fontId="0" fillId="0" borderId="25" xfId="0" applyBorder="1" applyAlignment="1">
      <alignment horizontal="left"/>
    </xf>
    <xf numFmtId="0" fontId="0" fillId="0" borderId="51" xfId="0" applyBorder="1" applyAlignment="1">
      <alignment horizontal="left"/>
    </xf>
    <xf numFmtId="0" fontId="0" fillId="0" borderId="36" xfId="0" applyBorder="1" applyAlignment="1">
      <alignment horizontal="left"/>
    </xf>
    <xf numFmtId="0" fontId="0" fillId="0" borderId="27" xfId="0" applyBorder="1" applyAlignment="1">
      <alignment horizontal="left"/>
    </xf>
    <xf numFmtId="0" fontId="0" fillId="0" borderId="28" xfId="0" applyBorder="1" applyAlignment="1">
      <alignment horizontal="left"/>
    </xf>
    <xf numFmtId="0" fontId="0" fillId="0" borderId="29" xfId="0" applyBorder="1" applyAlignment="1">
      <alignment horizontal="left"/>
    </xf>
    <xf numFmtId="0" fontId="4" fillId="10" borderId="49" xfId="0" applyFont="1" applyFill="1" applyBorder="1" applyAlignment="1">
      <alignment horizontal="center" vertical="center" wrapText="1"/>
    </xf>
    <xf numFmtId="0" fontId="4" fillId="10" borderId="50" xfId="0" applyFont="1" applyFill="1" applyBorder="1" applyAlignment="1">
      <alignment horizontal="center" vertical="center" wrapText="1"/>
    </xf>
    <xf numFmtId="0" fontId="4" fillId="10" borderId="40" xfId="0" applyFont="1" applyFill="1" applyBorder="1" applyAlignment="1">
      <alignment horizontal="center" vertical="center" wrapText="1"/>
    </xf>
    <xf numFmtId="165" fontId="3" fillId="2" borderId="1" xfId="0" applyNumberFormat="1" applyFont="1" applyFill="1" applyBorder="1" applyAlignment="1">
      <alignment horizontal="center" vertical="center" wrapText="1"/>
    </xf>
    <xf numFmtId="165" fontId="3" fillId="2" borderId="44" xfId="0" applyNumberFormat="1" applyFont="1" applyFill="1" applyBorder="1" applyAlignment="1">
      <alignment horizontal="center" vertical="center" wrapText="1"/>
    </xf>
    <xf numFmtId="165" fontId="3" fillId="2" borderId="14" xfId="0" applyNumberFormat="1" applyFont="1" applyFill="1" applyBorder="1" applyAlignment="1">
      <alignment horizontal="center" vertical="center" wrapText="1"/>
    </xf>
    <xf numFmtId="165" fontId="3" fillId="2" borderId="0" xfId="0" applyNumberFormat="1" applyFont="1" applyFill="1" applyAlignment="1">
      <alignment horizontal="center" vertical="center" wrapText="1"/>
    </xf>
    <xf numFmtId="165" fontId="3" fillId="2" borderId="15" xfId="0" applyNumberFormat="1" applyFont="1" applyFill="1" applyBorder="1" applyAlignment="1">
      <alignment horizontal="center" vertical="center" wrapText="1"/>
    </xf>
    <xf numFmtId="165" fontId="3" fillId="2" borderId="62" xfId="0" applyNumberFormat="1" applyFont="1" applyFill="1" applyBorder="1" applyAlignment="1">
      <alignment horizontal="center" vertical="center" wrapText="1"/>
    </xf>
    <xf numFmtId="0" fontId="4" fillId="9" borderId="49" xfId="0" applyFont="1" applyFill="1" applyBorder="1" applyAlignment="1">
      <alignment horizontal="center" vertical="center" wrapText="1"/>
    </xf>
    <xf numFmtId="0" fontId="4" fillId="9" borderId="50" xfId="0" applyFont="1" applyFill="1" applyBorder="1" applyAlignment="1">
      <alignment horizontal="center" vertical="center" wrapText="1"/>
    </xf>
    <xf numFmtId="0" fontId="4" fillId="9" borderId="40" xfId="0" applyFont="1" applyFill="1" applyBorder="1" applyAlignment="1">
      <alignment horizontal="center" vertical="center" wrapText="1"/>
    </xf>
    <xf numFmtId="0" fontId="15" fillId="13" borderId="42" xfId="0" applyFont="1" applyFill="1" applyBorder="1" applyAlignment="1">
      <alignment horizontal="center" vertical="center" wrapText="1"/>
    </xf>
    <xf numFmtId="0" fontId="15" fillId="13" borderId="73" xfId="0" applyFont="1" applyFill="1" applyBorder="1" applyAlignment="1">
      <alignment horizontal="center" vertic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xf>
    <xf numFmtId="0" fontId="21" fillId="17" borderId="39" xfId="0" applyFont="1" applyFill="1" applyBorder="1" applyAlignment="1">
      <alignment horizontal="center" vertical="center"/>
    </xf>
    <xf numFmtId="0" fontId="0" fillId="0" borderId="8" xfId="0" applyBorder="1" applyAlignment="1">
      <alignment horizontal="center" vertical="center" wrapText="1"/>
    </xf>
    <xf numFmtId="0" fontId="0" fillId="0" borderId="65" xfId="0" applyBorder="1" applyAlignment="1">
      <alignment horizontal="center" vertical="center" wrapText="1"/>
    </xf>
    <xf numFmtId="0" fontId="0" fillId="0" borderId="12" xfId="0" applyBorder="1" applyAlignment="1">
      <alignment horizontal="center" vertical="center" wrapText="1"/>
    </xf>
    <xf numFmtId="0" fontId="0" fillId="0" borderId="70" xfId="0" applyBorder="1" applyAlignment="1">
      <alignment horizontal="center" wrapText="1"/>
    </xf>
    <xf numFmtId="0" fontId="0" fillId="0" borderId="64" xfId="0" applyBorder="1" applyAlignment="1">
      <alignment horizontal="center" wrapText="1"/>
    </xf>
    <xf numFmtId="0" fontId="40" fillId="0" borderId="59" xfId="0" applyFont="1" applyBorder="1" applyAlignment="1">
      <alignment horizontal="left" wrapText="1"/>
    </xf>
    <xf numFmtId="0" fontId="40" fillId="0" borderId="35" xfId="0" applyFont="1" applyBorder="1" applyAlignment="1">
      <alignment horizontal="left" wrapText="1"/>
    </xf>
    <xf numFmtId="0" fontId="40" fillId="0" borderId="60" xfId="0" applyFont="1" applyBorder="1" applyAlignment="1">
      <alignment horizontal="left" wrapText="1"/>
    </xf>
    <xf numFmtId="0" fontId="20" fillId="0" borderId="4" xfId="0" applyFont="1" applyBorder="1" applyAlignment="1">
      <alignment horizontal="left"/>
    </xf>
    <xf numFmtId="0" fontId="20" fillId="0" borderId="5" xfId="0" applyFont="1" applyBorder="1" applyAlignment="1">
      <alignment horizontal="left"/>
    </xf>
    <xf numFmtId="0" fontId="20" fillId="0" borderId="26" xfId="0" applyFont="1" applyBorder="1" applyAlignment="1">
      <alignment horizontal="left"/>
    </xf>
    <xf numFmtId="0" fontId="19" fillId="0" borderId="4" xfId="0" applyFont="1" applyBorder="1" applyAlignment="1">
      <alignment horizontal="left"/>
    </xf>
    <xf numFmtId="0" fontId="19" fillId="0" borderId="5" xfId="0" applyFont="1" applyBorder="1" applyAlignment="1">
      <alignment horizontal="left"/>
    </xf>
    <xf numFmtId="0" fontId="19" fillId="0" borderId="26" xfId="0" applyFont="1" applyBorder="1" applyAlignment="1">
      <alignment horizontal="left"/>
    </xf>
    <xf numFmtId="0" fontId="19" fillId="0" borderId="71" xfId="0" applyFont="1" applyBorder="1" applyAlignment="1">
      <alignment horizontal="left"/>
    </xf>
    <xf numFmtId="0" fontId="19" fillId="0" borderId="70" xfId="0" applyFont="1" applyBorder="1" applyAlignment="1">
      <alignment horizontal="left"/>
    </xf>
    <xf numFmtId="0" fontId="19" fillId="0" borderId="59" xfId="0" applyFont="1" applyBorder="1" applyAlignment="1">
      <alignment horizontal="left"/>
    </xf>
    <xf numFmtId="0" fontId="37" fillId="10" borderId="49" xfId="0" applyFont="1" applyFill="1" applyBorder="1" applyAlignment="1">
      <alignment horizontal="center" vertical="center" wrapText="1"/>
    </xf>
    <xf numFmtId="0" fontId="0" fillId="10" borderId="50" xfId="0" applyFill="1" applyBorder="1" applyAlignment="1">
      <alignment horizontal="center" vertical="center" wrapText="1"/>
    </xf>
    <xf numFmtId="0" fontId="0" fillId="10" borderId="40" xfId="0" applyFill="1" applyBorder="1" applyAlignment="1">
      <alignment horizontal="center" vertical="center" wrapText="1"/>
    </xf>
    <xf numFmtId="0" fontId="38" fillId="0" borderId="59" xfId="0" applyFont="1" applyBorder="1" applyAlignment="1">
      <alignment horizontal="left" wrapText="1"/>
    </xf>
    <xf numFmtId="0" fontId="38" fillId="0" borderId="60" xfId="0" applyFont="1" applyBorder="1" applyAlignment="1">
      <alignment horizontal="left"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71" xfId="0" applyFont="1" applyBorder="1" applyAlignment="1">
      <alignment horizontal="center" vertical="center" textRotation="255"/>
    </xf>
    <xf numFmtId="0" fontId="3" fillId="0" borderId="72" xfId="0" applyFont="1" applyBorder="1" applyAlignment="1">
      <alignment horizontal="center" vertical="center" textRotation="255"/>
    </xf>
    <xf numFmtId="0" fontId="3" fillId="0" borderId="70" xfId="0" applyFont="1" applyBorder="1" applyAlignment="1">
      <alignment horizontal="center" vertical="center" wrapText="1"/>
    </xf>
    <xf numFmtId="0" fontId="3" fillId="0" borderId="64" xfId="0" applyFont="1" applyBorder="1" applyAlignment="1">
      <alignment horizontal="center" vertical="center" wrapText="1"/>
    </xf>
    <xf numFmtId="0" fontId="3" fillId="0" borderId="4" xfId="0" applyFont="1" applyBorder="1" applyAlignment="1">
      <alignment horizontal="left"/>
    </xf>
    <xf numFmtId="0" fontId="3" fillId="0" borderId="24" xfId="0" applyFont="1" applyBorder="1" applyAlignment="1">
      <alignment horizontal="left"/>
    </xf>
    <xf numFmtId="0" fontId="3" fillId="0" borderId="3" xfId="0" applyFont="1" applyBorder="1" applyAlignment="1">
      <alignment horizontal="left" vertical="top" wrapText="1"/>
    </xf>
    <xf numFmtId="0" fontId="3" fillId="0" borderId="25" xfId="0" applyFont="1" applyBorder="1" applyAlignment="1">
      <alignment horizontal="left" vertical="top" wrapText="1"/>
    </xf>
    <xf numFmtId="0" fontId="3" fillId="0" borderId="54" xfId="0" applyFont="1" applyBorder="1" applyAlignment="1">
      <alignment horizontal="left" vertical="center" wrapText="1"/>
    </xf>
    <xf numFmtId="0" fontId="3" fillId="0" borderId="27"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10" xfId="0" applyFont="1" applyBorder="1" applyAlignment="1">
      <alignment horizontal="left" vertical="center" wrapText="1"/>
    </xf>
    <xf numFmtId="0" fontId="3" fillId="0" borderId="4" xfId="0" applyFont="1" applyBorder="1" applyAlignment="1">
      <alignment horizontal="center" vertical="center"/>
    </xf>
    <xf numFmtId="0" fontId="3" fillId="0" borderId="3" xfId="0" applyFont="1" applyBorder="1" applyAlignment="1">
      <alignment horizontal="center" vertical="center"/>
    </xf>
    <xf numFmtId="0" fontId="3" fillId="0" borderId="22" xfId="0" applyFont="1" applyBorder="1" applyAlignment="1">
      <alignment horizontal="center" vertical="center"/>
    </xf>
    <xf numFmtId="0" fontId="3" fillId="0" borderId="4" xfId="0" applyFont="1" applyBorder="1" applyAlignment="1">
      <alignment horizontal="center" vertical="center" wrapText="1"/>
    </xf>
    <xf numFmtId="0" fontId="3" fillId="0" borderId="3" xfId="0" applyFont="1" applyBorder="1" applyAlignment="1">
      <alignment horizontal="center" vertical="center" wrapText="1"/>
    </xf>
    <xf numFmtId="0" fontId="3" fillId="0" borderId="54" xfId="0" applyFont="1" applyBorder="1" applyAlignment="1">
      <alignment horizontal="center" vertical="center" wrapText="1"/>
    </xf>
    <xf numFmtId="0" fontId="4" fillId="6" borderId="5"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3" fillId="0" borderId="21" xfId="0" applyFont="1" applyBorder="1" applyAlignment="1">
      <alignment horizontal="center"/>
    </xf>
    <xf numFmtId="0" fontId="3" fillId="0" borderId="55" xfId="0" applyFont="1" applyBorder="1" applyAlignment="1">
      <alignment horizontal="center"/>
    </xf>
    <xf numFmtId="0" fontId="3" fillId="0" borderId="11" xfId="0" applyFont="1" applyBorder="1" applyAlignment="1">
      <alignment horizontal="center"/>
    </xf>
    <xf numFmtId="0" fontId="0" fillId="0" borderId="1" xfId="0" applyBorder="1" applyAlignment="1">
      <alignment horizontal="center"/>
    </xf>
    <xf numFmtId="0" fontId="0" fillId="0" borderId="44" xfId="0" applyBorder="1" applyAlignment="1">
      <alignment horizontal="center"/>
    </xf>
    <xf numFmtId="0" fontId="0" fillId="0" borderId="2" xfId="0" applyBorder="1" applyAlignment="1">
      <alignment horizontal="center"/>
    </xf>
    <xf numFmtId="0" fontId="0" fillId="0" borderId="14" xfId="0" applyBorder="1" applyAlignment="1">
      <alignment horizontal="center"/>
    </xf>
    <xf numFmtId="0" fontId="0" fillId="0" borderId="0" xfId="0" applyAlignment="1">
      <alignment horizontal="center"/>
    </xf>
    <xf numFmtId="0" fontId="0" fillId="0" borderId="9" xfId="0" applyBorder="1" applyAlignment="1">
      <alignment horizontal="center"/>
    </xf>
    <xf numFmtId="0" fontId="0" fillId="0" borderId="15" xfId="0" applyBorder="1" applyAlignment="1">
      <alignment horizontal="center"/>
    </xf>
    <xf numFmtId="0" fontId="0" fillId="0" borderId="62" xfId="0" applyBorder="1" applyAlignment="1">
      <alignment horizontal="center"/>
    </xf>
    <xf numFmtId="0" fontId="0" fillId="0" borderId="16" xfId="0" applyBorder="1" applyAlignment="1">
      <alignment horizontal="center"/>
    </xf>
    <xf numFmtId="0" fontId="3" fillId="11" borderId="56" xfId="0" applyFont="1" applyFill="1" applyBorder="1" applyAlignment="1">
      <alignment horizontal="left"/>
    </xf>
    <xf numFmtId="0" fontId="3" fillId="11" borderId="57" xfId="0" applyFont="1" applyFill="1" applyBorder="1" applyAlignment="1">
      <alignment horizontal="left"/>
    </xf>
    <xf numFmtId="0" fontId="2" fillId="0" borderId="17" xfId="0" applyFont="1" applyBorder="1" applyAlignment="1">
      <alignment horizontal="center"/>
    </xf>
    <xf numFmtId="0" fontId="2" fillId="0" borderId="18" xfId="0" applyFont="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3" fillId="0" borderId="0" xfId="0" applyFont="1" applyAlignment="1">
      <alignment horizontal="center" vertical="center" textRotation="255"/>
    </xf>
    <xf numFmtId="0" fontId="3" fillId="0" borderId="4" xfId="0" applyFont="1" applyBorder="1" applyAlignment="1">
      <alignment horizontal="center" vertical="center" textRotation="255"/>
    </xf>
    <xf numFmtId="0" fontId="3" fillId="0" borderId="3" xfId="0" applyFont="1" applyBorder="1" applyAlignment="1">
      <alignment horizontal="center" vertical="center" textRotation="255"/>
    </xf>
    <xf numFmtId="0" fontId="3" fillId="0" borderId="22" xfId="0" applyFont="1" applyBorder="1" applyAlignment="1">
      <alignment horizontal="center" vertical="center" textRotation="255"/>
    </xf>
    <xf numFmtId="0" fontId="2" fillId="0" borderId="48" xfId="0" applyFont="1" applyBorder="1" applyAlignment="1">
      <alignment horizontal="center"/>
    </xf>
    <xf numFmtId="0" fontId="2" fillId="0" borderId="31" xfId="0" applyFont="1" applyBorder="1" applyAlignment="1">
      <alignment horizontal="center"/>
    </xf>
    <xf numFmtId="0" fontId="2" fillId="0" borderId="61" xfId="0" applyFont="1" applyBorder="1" applyAlignment="1">
      <alignment horizontal="center"/>
    </xf>
    <xf numFmtId="0" fontId="2" fillId="0" borderId="51" xfId="0" applyFont="1" applyBorder="1" applyAlignment="1">
      <alignment horizontal="center"/>
    </xf>
    <xf numFmtId="0" fontId="3" fillId="0" borderId="0" xfId="0" applyFont="1" applyAlignment="1">
      <alignment horizontal="center" vertical="center"/>
    </xf>
    <xf numFmtId="0" fontId="3" fillId="13" borderId="5" xfId="0" applyFont="1" applyFill="1" applyBorder="1" applyAlignment="1">
      <alignment horizontal="center" vertical="center" wrapText="1"/>
    </xf>
    <xf numFmtId="0" fontId="3" fillId="13" borderId="6" xfId="0" applyFont="1" applyFill="1" applyBorder="1" applyAlignment="1">
      <alignment horizontal="center" vertical="center" wrapText="1"/>
    </xf>
    <xf numFmtId="0" fontId="3" fillId="13" borderId="8" xfId="0" applyFont="1" applyFill="1" applyBorder="1" applyAlignment="1">
      <alignment horizontal="center" vertical="center" wrapText="1"/>
    </xf>
    <xf numFmtId="165" fontId="3" fillId="2" borderId="5" xfId="0" applyNumberFormat="1" applyFont="1" applyFill="1" applyBorder="1" applyAlignment="1">
      <alignment horizontal="center" vertical="center" wrapText="1"/>
    </xf>
    <xf numFmtId="165" fontId="3" fillId="2" borderId="24" xfId="0" applyNumberFormat="1" applyFont="1" applyFill="1" applyBorder="1" applyAlignment="1">
      <alignment horizontal="center" vertical="center" wrapText="1"/>
    </xf>
    <xf numFmtId="165" fontId="3" fillId="2" borderId="6" xfId="0" applyNumberFormat="1" applyFont="1" applyFill="1" applyBorder="1" applyAlignment="1">
      <alignment horizontal="center" vertical="center" wrapText="1"/>
    </xf>
    <xf numFmtId="165" fontId="3" fillId="2" borderId="25"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53" xfId="0" applyFont="1" applyBorder="1" applyAlignment="1">
      <alignment horizontal="center" vertical="center" wrapText="1"/>
    </xf>
    <xf numFmtId="9" fontId="17" fillId="10" borderId="26" xfId="0" applyNumberFormat="1" applyFont="1" applyFill="1" applyBorder="1" applyAlignment="1">
      <alignment horizontal="center" vertical="center" wrapText="1"/>
    </xf>
    <xf numFmtId="9" fontId="17" fillId="10" borderId="7" xfId="0" applyNumberFormat="1" applyFont="1" applyFill="1" applyBorder="1" applyAlignment="1">
      <alignment horizontal="center" vertical="center" wrapText="1"/>
    </xf>
    <xf numFmtId="9" fontId="15" fillId="3" borderId="56" xfId="0" applyNumberFormat="1" applyFont="1" applyFill="1" applyBorder="1" applyAlignment="1">
      <alignment horizontal="center" vertical="center" wrapText="1"/>
    </xf>
    <xf numFmtId="9" fontId="15" fillId="3" borderId="66" xfId="0" applyNumberFormat="1" applyFont="1" applyFill="1" applyBorder="1" applyAlignment="1">
      <alignment horizontal="center" vertical="center" wrapText="1"/>
    </xf>
    <xf numFmtId="9" fontId="15" fillId="3" borderId="57" xfId="0" applyNumberFormat="1" applyFont="1" applyFill="1" applyBorder="1" applyAlignment="1">
      <alignment horizontal="center" vertical="center" wrapText="1"/>
    </xf>
    <xf numFmtId="9" fontId="17" fillId="10" borderId="13" xfId="0" applyNumberFormat="1" applyFont="1" applyFill="1" applyBorder="1" applyAlignment="1">
      <alignment horizontal="center" vertical="center" wrapText="1"/>
    </xf>
    <xf numFmtId="9" fontId="17" fillId="10" borderId="63" xfId="0" applyNumberFormat="1" applyFont="1" applyFill="1" applyBorder="1" applyAlignment="1">
      <alignment horizontal="center" vertical="center" wrapText="1"/>
    </xf>
    <xf numFmtId="9" fontId="17" fillId="10" borderId="36" xfId="0" applyNumberFormat="1" applyFont="1" applyFill="1" applyBorder="1" applyAlignment="1">
      <alignment horizontal="center" vertical="center" wrapText="1"/>
    </xf>
    <xf numFmtId="0" fontId="2" fillId="0" borderId="41" xfId="0" applyFont="1" applyBorder="1" applyAlignment="1">
      <alignment horizontal="left" vertical="center" wrapText="1"/>
    </xf>
    <xf numFmtId="0" fontId="2" fillId="0" borderId="50" xfId="0" applyFont="1" applyBorder="1" applyAlignment="1">
      <alignment horizontal="left" vertical="center" wrapText="1"/>
    </xf>
    <xf numFmtId="0" fontId="2" fillId="0" borderId="40" xfId="0" applyFont="1" applyBorder="1" applyAlignment="1">
      <alignment horizontal="left" vertical="center" wrapText="1"/>
    </xf>
    <xf numFmtId="0" fontId="3" fillId="0" borderId="37" xfId="0" applyFont="1" applyBorder="1" applyAlignment="1">
      <alignment horizontal="center" vertical="center" wrapText="1"/>
    </xf>
    <xf numFmtId="0" fontId="3" fillId="0" borderId="38" xfId="0" applyFont="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4" fillId="5" borderId="41" xfId="0" applyFont="1" applyFill="1" applyBorder="1" applyAlignment="1">
      <alignment horizontal="center" vertical="center" wrapText="1"/>
    </xf>
    <xf numFmtId="0" fontId="3" fillId="0" borderId="38" xfId="0" applyFont="1" applyBorder="1" applyAlignment="1">
      <alignment horizontal="center" vertical="center" textRotation="255"/>
    </xf>
    <xf numFmtId="0" fontId="3" fillId="0" borderId="39" xfId="0" applyFont="1" applyBorder="1" applyAlignment="1">
      <alignment horizontal="center" vertical="center" textRotation="255"/>
    </xf>
    <xf numFmtId="0" fontId="5" fillId="0" borderId="46" xfId="0" applyFont="1" applyBorder="1" applyAlignment="1">
      <alignment horizontal="left" vertical="center" wrapText="1"/>
    </xf>
    <xf numFmtId="0" fontId="5" fillId="0" borderId="14" xfId="0" applyFont="1" applyBorder="1" applyAlignment="1">
      <alignment horizontal="left" vertical="center" wrapText="1"/>
    </xf>
    <xf numFmtId="0" fontId="2" fillId="0" borderId="38" xfId="0" applyFont="1" applyBorder="1" applyAlignment="1">
      <alignment horizontal="center" vertical="center"/>
    </xf>
    <xf numFmtId="0" fontId="5" fillId="0" borderId="19" xfId="0" applyFont="1" applyBorder="1" applyAlignment="1">
      <alignment horizontal="left" vertical="center" wrapText="1"/>
    </xf>
    <xf numFmtId="165" fontId="4" fillId="11" borderId="27" xfId="0" applyNumberFormat="1" applyFont="1" applyFill="1" applyBorder="1" applyAlignment="1">
      <alignment horizontal="center" vertical="center" wrapText="1"/>
    </xf>
    <xf numFmtId="165" fontId="4" fillId="11" borderId="29" xfId="0" applyNumberFormat="1"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5" borderId="46" xfId="0" applyFont="1" applyFill="1" applyBorder="1" applyAlignment="1">
      <alignment horizontal="center" vertical="center" wrapText="1"/>
    </xf>
    <xf numFmtId="0" fontId="3" fillId="0" borderId="35" xfId="0" applyFont="1" applyBorder="1" applyAlignment="1">
      <alignment horizontal="center" vertical="center" wrapText="1"/>
    </xf>
    <xf numFmtId="165" fontId="16" fillId="5" borderId="1" xfId="0" applyNumberFormat="1" applyFont="1" applyFill="1" applyBorder="1" applyAlignment="1">
      <alignment horizontal="center" vertical="center" wrapText="1"/>
    </xf>
    <xf numFmtId="165" fontId="16" fillId="5" borderId="44" xfId="0" applyNumberFormat="1" applyFont="1" applyFill="1" applyBorder="1" applyAlignment="1">
      <alignment horizontal="center" vertical="center" wrapText="1"/>
    </xf>
    <xf numFmtId="165" fontId="16" fillId="5" borderId="14" xfId="0" applyNumberFormat="1" applyFont="1" applyFill="1" applyBorder="1" applyAlignment="1">
      <alignment horizontal="center" vertical="center" wrapText="1"/>
    </xf>
    <xf numFmtId="165" fontId="16" fillId="5" borderId="0" xfId="0" applyNumberFormat="1" applyFont="1" applyFill="1" applyAlignment="1">
      <alignment horizontal="center" vertical="center" wrapText="1"/>
    </xf>
    <xf numFmtId="165" fontId="16" fillId="5" borderId="48" xfId="0" applyNumberFormat="1" applyFont="1" applyFill="1" applyBorder="1" applyAlignment="1">
      <alignment horizontal="center" vertical="center" wrapText="1"/>
    </xf>
    <xf numFmtId="165" fontId="16" fillId="5" borderId="31" xfId="0" applyNumberFormat="1" applyFont="1" applyFill="1" applyBorder="1" applyAlignment="1">
      <alignment horizontal="center" vertical="center" wrapText="1"/>
    </xf>
    <xf numFmtId="0" fontId="4" fillId="10" borderId="45" xfId="0" applyFont="1" applyFill="1" applyBorder="1" applyAlignment="1">
      <alignment horizontal="center" vertical="center" wrapText="1"/>
    </xf>
    <xf numFmtId="0" fontId="4" fillId="10" borderId="34" xfId="0" applyFont="1" applyFill="1" applyBorder="1" applyAlignment="1">
      <alignment horizontal="center" vertical="center" wrapText="1"/>
    </xf>
    <xf numFmtId="165" fontId="4" fillId="11" borderId="28" xfId="0" applyNumberFormat="1" applyFont="1" applyFill="1" applyBorder="1" applyAlignment="1">
      <alignment horizontal="center" vertical="center" wrapText="1"/>
    </xf>
    <xf numFmtId="0" fontId="4" fillId="7" borderId="45" xfId="0" applyFont="1" applyFill="1" applyBorder="1" applyAlignment="1">
      <alignment horizontal="center" vertical="center" wrapText="1"/>
    </xf>
    <xf numFmtId="0" fontId="4" fillId="7" borderId="34" xfId="0" applyFont="1" applyFill="1" applyBorder="1" applyAlignment="1">
      <alignment horizontal="center" vertical="center" wrapText="1"/>
    </xf>
    <xf numFmtId="0" fontId="20" fillId="0" borderId="4" xfId="0" applyFont="1" applyBorder="1"/>
    <xf numFmtId="0" fontId="20" fillId="0" borderId="5" xfId="0" applyFont="1" applyBorder="1"/>
    <xf numFmtId="0" fontId="20" fillId="0" borderId="24" xfId="0" applyFont="1" applyBorder="1"/>
    <xf numFmtId="0" fontId="20" fillId="0" borderId="26" xfId="0" applyFont="1" applyBorder="1"/>
    <xf numFmtId="0" fontId="19" fillId="0" borderId="3" xfId="0" applyFont="1" applyBorder="1"/>
    <xf numFmtId="0" fontId="19" fillId="0" borderId="6" xfId="0" applyFont="1" applyBorder="1"/>
    <xf numFmtId="0" fontId="19" fillId="0" borderId="25" xfId="0" applyFont="1" applyBorder="1"/>
    <xf numFmtId="0" fontId="19" fillId="0" borderId="7" xfId="0" applyFont="1" applyBorder="1"/>
    <xf numFmtId="0" fontId="3" fillId="0" borderId="22" xfId="0" applyFont="1" applyBorder="1" applyAlignment="1">
      <alignment horizontal="left" vertical="center" wrapText="1"/>
    </xf>
    <xf numFmtId="0" fontId="3" fillId="0" borderId="32" xfId="0" applyFont="1" applyBorder="1" applyAlignment="1">
      <alignment horizontal="left" vertical="center" wrapText="1"/>
    </xf>
    <xf numFmtId="0" fontId="19" fillId="0" borderId="22" xfId="0" applyFont="1" applyBorder="1"/>
    <xf numFmtId="0" fontId="19" fillId="0" borderId="8" xfId="0" applyFont="1" applyBorder="1"/>
    <xf numFmtId="0" fontId="19" fillId="0" borderId="10" xfId="0" applyFont="1" applyBorder="1"/>
    <xf numFmtId="0" fontId="19" fillId="0" borderId="32" xfId="0" applyFont="1" applyBorder="1"/>
    <xf numFmtId="0" fontId="19" fillId="0" borderId="23" xfId="0" applyFont="1" applyBorder="1"/>
    <xf numFmtId="0" fontId="2" fillId="0" borderId="0" xfId="0" applyFont="1" applyAlignment="1">
      <alignment horizontal="left"/>
    </xf>
    <xf numFmtId="0" fontId="3" fillId="0" borderId="22" xfId="0" applyFont="1" applyBorder="1" applyAlignment="1">
      <alignment horizontal="center"/>
    </xf>
    <xf numFmtId="0" fontId="3" fillId="0" borderId="23" xfId="0" applyFont="1" applyBorder="1" applyAlignment="1">
      <alignment horizontal="center"/>
    </xf>
    <xf numFmtId="0" fontId="0" fillId="0" borderId="17"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2" fillId="0" borderId="19" xfId="0" applyFont="1" applyBorder="1" applyAlignment="1">
      <alignment horizontal="left"/>
    </xf>
    <xf numFmtId="0" fontId="2" fillId="0" borderId="51" xfId="0" applyFont="1" applyBorder="1" applyAlignment="1">
      <alignment horizontal="left"/>
    </xf>
    <xf numFmtId="0" fontId="2" fillId="0" borderId="20" xfId="0" applyFont="1" applyBorder="1" applyAlignment="1">
      <alignment horizontal="left"/>
    </xf>
    <xf numFmtId="9" fontId="15" fillId="3" borderId="64" xfId="0" applyNumberFormat="1" applyFont="1" applyFill="1" applyBorder="1" applyAlignment="1">
      <alignment horizontal="center" vertical="center" wrapText="1"/>
    </xf>
    <xf numFmtId="0" fontId="5" fillId="0" borderId="71" xfId="0" applyFont="1" applyBorder="1" applyAlignment="1">
      <alignment horizontal="center" vertical="center" wrapText="1"/>
    </xf>
    <xf numFmtId="0" fontId="5" fillId="0" borderId="69" xfId="0" applyFont="1" applyBorder="1" applyAlignment="1">
      <alignment horizontal="center" vertical="center" wrapText="1"/>
    </xf>
    <xf numFmtId="0" fontId="5" fillId="0" borderId="72" xfId="0" applyFont="1" applyBorder="1" applyAlignment="1">
      <alignment horizontal="center" vertical="center" wrapText="1"/>
    </xf>
    <xf numFmtId="0" fontId="0" fillId="0" borderId="4" xfId="0" applyBorder="1" applyAlignment="1">
      <alignment horizontal="center"/>
    </xf>
    <xf numFmtId="0" fontId="0" fillId="0" borderId="26" xfId="0" applyBorder="1" applyAlignment="1">
      <alignment horizontal="center"/>
    </xf>
    <xf numFmtId="10" fontId="18" fillId="5" borderId="42" xfId="0" applyNumberFormat="1" applyFont="1" applyFill="1" applyBorder="1" applyAlignment="1">
      <alignment horizontal="center" vertical="center" wrapText="1"/>
    </xf>
    <xf numFmtId="10" fontId="18" fillId="5" borderId="62" xfId="0" applyNumberFormat="1" applyFont="1" applyFill="1" applyBorder="1" applyAlignment="1">
      <alignment horizontal="center" vertical="center" wrapText="1"/>
    </xf>
    <xf numFmtId="10" fontId="18" fillId="5" borderId="16" xfId="0" applyNumberFormat="1" applyFont="1" applyFill="1" applyBorder="1" applyAlignment="1">
      <alignment horizontal="center" vertical="center" wrapText="1"/>
    </xf>
    <xf numFmtId="0" fontId="48" fillId="0" borderId="27" xfId="0" applyFont="1" applyBorder="1" applyAlignment="1">
      <alignment horizontal="left" vertical="center" wrapText="1"/>
    </xf>
    <xf numFmtId="0" fontId="48" fillId="0" borderId="28" xfId="0" applyFont="1" applyBorder="1" applyAlignment="1">
      <alignment horizontal="left" vertical="center" wrapText="1"/>
    </xf>
    <xf numFmtId="0" fontId="48" fillId="0" borderId="29" xfId="0" applyFont="1" applyBorder="1" applyAlignment="1">
      <alignment horizontal="left" vertical="center" wrapText="1"/>
    </xf>
    <xf numFmtId="0" fontId="48" fillId="0" borderId="30" xfId="0" applyFont="1" applyBorder="1" applyAlignment="1">
      <alignment horizontal="left" vertical="center" wrapText="1"/>
    </xf>
    <xf numFmtId="0" fontId="48" fillId="0" borderId="31" xfId="0" applyFont="1" applyBorder="1" applyAlignment="1">
      <alignment horizontal="left" vertical="center" wrapText="1"/>
    </xf>
    <xf numFmtId="0" fontId="48" fillId="0" borderId="86" xfId="0" applyFont="1" applyBorder="1" applyAlignment="1">
      <alignment horizontal="left" vertical="center" wrapText="1"/>
    </xf>
  </cellXfs>
  <cellStyles count="4">
    <cellStyle name="Hipervínculo" xfId="3" builtinId="8"/>
    <cellStyle name="Normal" xfId="0" builtinId="0"/>
    <cellStyle name="Normal_Hoja1" xfId="1" xr:uid="{00000000-0005-0000-0000-000002000000}"/>
    <cellStyle name="Porcentaje" xfId="2" builtinId="5"/>
  </cellStyles>
  <dxfs count="36">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FFFFCC"/>
      <color rgb="FFFF66FF"/>
      <color rgb="FFFFFF66"/>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133350</xdr:colOff>
      <xdr:row>13</xdr:row>
      <xdr:rowOff>180975</xdr:rowOff>
    </xdr:from>
    <xdr:to>
      <xdr:col>0</xdr:col>
      <xdr:colOff>1476375</xdr:colOff>
      <xdr:row>23</xdr:row>
      <xdr:rowOff>13607</xdr:rowOff>
    </xdr:to>
    <xdr:sp macro="" textlink="">
      <xdr:nvSpPr>
        <xdr:cNvPr id="2" name="1 Rectángulo redondeado">
          <a:extLst>
            <a:ext uri="{FF2B5EF4-FFF2-40B4-BE49-F238E27FC236}">
              <a16:creationId xmlns:a16="http://schemas.microsoft.com/office/drawing/2014/main" id="{00000000-0008-0000-0000-000002000000}"/>
            </a:ext>
          </a:extLst>
        </xdr:cNvPr>
        <xdr:cNvSpPr/>
      </xdr:nvSpPr>
      <xdr:spPr>
        <a:xfrm>
          <a:off x="133350" y="1638300"/>
          <a:ext cx="1343025" cy="1928132"/>
        </a:xfrm>
        <a:prstGeom prst="roundRect">
          <a:avLst/>
        </a:prstGeom>
        <a:solidFill>
          <a:sysClr val="window" lastClr="FFFFFF"/>
        </a:solidFill>
        <a:ln/>
      </xdr:spPr>
      <xdr:style>
        <a:lnRef idx="0">
          <a:schemeClr val="accent1"/>
        </a:lnRef>
        <a:fillRef idx="3">
          <a:schemeClr val="accent1"/>
        </a:fillRef>
        <a:effectRef idx="3">
          <a:schemeClr val="accent1"/>
        </a:effectRef>
        <a:fontRef idx="minor">
          <a:schemeClr val="lt1"/>
        </a:fontRef>
      </xdr:style>
      <xdr:txBody>
        <a:bodyPr vertOverflow="clip" vert="vert270" rtlCol="0" anchor="ctr"/>
        <a:lstStyle/>
        <a:p>
          <a:pPr algn="ctr"/>
          <a:r>
            <a:rPr lang="es-CO" sz="1600" b="1">
              <a:solidFill>
                <a:sysClr val="windowText" lastClr="000000"/>
              </a:solidFill>
              <a:latin typeface="Arial Narrow" pitchFamily="34" charset="0"/>
            </a:rPr>
            <a:t>1. IDENTIFICACIÓN</a:t>
          </a:r>
        </a:p>
      </xdr:txBody>
    </xdr:sp>
    <xdr:clientData/>
  </xdr:twoCellAnchor>
  <xdr:twoCellAnchor>
    <xdr:from>
      <xdr:col>1</xdr:col>
      <xdr:colOff>489857</xdr:colOff>
      <xdr:row>14</xdr:row>
      <xdr:rowOff>27215</xdr:rowOff>
    </xdr:from>
    <xdr:to>
      <xdr:col>12</xdr:col>
      <xdr:colOff>602705</xdr:colOff>
      <xdr:row>22</xdr:row>
      <xdr:rowOff>113331</xdr:rowOff>
    </xdr:to>
    <xdr:grpSp>
      <xdr:nvGrpSpPr>
        <xdr:cNvPr id="3" name="Group 1">
          <a:extLst>
            <a:ext uri="{FF2B5EF4-FFF2-40B4-BE49-F238E27FC236}">
              <a16:creationId xmlns:a16="http://schemas.microsoft.com/office/drawing/2014/main" id="{00000000-0008-0000-0000-000003000000}"/>
            </a:ext>
          </a:extLst>
        </xdr:cNvPr>
        <xdr:cNvGrpSpPr>
          <a:grpSpLocks/>
        </xdr:cNvGrpSpPr>
      </xdr:nvGrpSpPr>
      <xdr:grpSpPr bwMode="auto">
        <a:xfrm>
          <a:off x="2095500" y="2784929"/>
          <a:ext cx="9474562" cy="1537545"/>
          <a:chOff x="676" y="5239"/>
          <a:chExt cx="8501" cy="1474"/>
        </a:xfrm>
      </xdr:grpSpPr>
      <xdr:sp macro="" textlink="">
        <xdr:nvSpPr>
          <xdr:cNvPr id="4" name="70 Elipse">
            <a:extLst>
              <a:ext uri="{FF2B5EF4-FFF2-40B4-BE49-F238E27FC236}">
                <a16:creationId xmlns:a16="http://schemas.microsoft.com/office/drawing/2014/main" id="{00000000-0008-0000-0000-000004000000}"/>
              </a:ext>
            </a:extLst>
          </xdr:cNvPr>
          <xdr:cNvSpPr>
            <a:spLocks noChangeArrowheads="1"/>
          </xdr:cNvSpPr>
        </xdr:nvSpPr>
        <xdr:spPr bwMode="auto">
          <a:xfrm>
            <a:off x="676" y="5263"/>
            <a:ext cx="1868" cy="1450"/>
          </a:xfrm>
          <a:prstGeom prst="ellipse">
            <a:avLst/>
          </a:prstGeom>
          <a:ln>
            <a:headEnd/>
            <a:tailEnd/>
          </a:ln>
        </xdr:spPr>
        <xdr:style>
          <a:lnRef idx="1">
            <a:schemeClr val="accent3"/>
          </a:lnRef>
          <a:fillRef idx="2">
            <a:schemeClr val="accent3"/>
          </a:fillRef>
          <a:effectRef idx="1">
            <a:schemeClr val="accent3"/>
          </a:effectRef>
          <a:fontRef idx="minor">
            <a:schemeClr val="dk1"/>
          </a:fontRef>
        </xdr:style>
        <xdr:txBody>
          <a:bodyPr vertOverflow="clip" wrap="square" lIns="91440" tIns="45720" rIns="91440" bIns="45720" anchor="t" upright="1"/>
          <a:lstStyle/>
          <a:p>
            <a:pPr algn="ctr" rtl="0">
              <a:defRPr sz="1000"/>
            </a:pPr>
            <a:endParaRPr lang="es-CO" sz="1200" b="1" i="0" u="none" strike="noStrike" baseline="0">
              <a:solidFill>
                <a:sysClr val="windowText" lastClr="000000"/>
              </a:solidFill>
              <a:latin typeface="Berlin Sans FB Demi" pitchFamily="34" charset="0"/>
            </a:endParaRPr>
          </a:p>
          <a:p>
            <a:pPr algn="ctr" rtl="0">
              <a:defRPr sz="1000"/>
            </a:pPr>
            <a:r>
              <a:rPr lang="es-CO" sz="1200" b="1" i="0" u="none" strike="noStrike" baseline="0">
                <a:solidFill>
                  <a:sysClr val="windowText" lastClr="000000"/>
                </a:solidFill>
                <a:latin typeface="Berlin Sans FB Demi" pitchFamily="34" charset="0"/>
              </a:rPr>
              <a:t>Paso 1.1. Problema central</a:t>
            </a:r>
          </a:p>
        </xdr:txBody>
      </xdr:sp>
      <xdr:sp macro="" textlink="">
        <xdr:nvSpPr>
          <xdr:cNvPr id="5" name="71 Elipse">
            <a:extLst>
              <a:ext uri="{FF2B5EF4-FFF2-40B4-BE49-F238E27FC236}">
                <a16:creationId xmlns:a16="http://schemas.microsoft.com/office/drawing/2014/main" id="{00000000-0008-0000-0000-000005000000}"/>
              </a:ext>
            </a:extLst>
          </xdr:cNvPr>
          <xdr:cNvSpPr>
            <a:spLocks noChangeArrowheads="1"/>
          </xdr:cNvSpPr>
        </xdr:nvSpPr>
        <xdr:spPr bwMode="auto">
          <a:xfrm>
            <a:off x="2804" y="5239"/>
            <a:ext cx="1868" cy="1450"/>
          </a:xfrm>
          <a:prstGeom prst="ellipse">
            <a:avLst/>
          </a:prstGeom>
          <a:ln>
            <a:headEnd/>
            <a:tailEnd/>
          </a:ln>
        </xdr:spPr>
        <xdr:style>
          <a:lnRef idx="1">
            <a:schemeClr val="accent4"/>
          </a:lnRef>
          <a:fillRef idx="2">
            <a:schemeClr val="accent4"/>
          </a:fillRef>
          <a:effectRef idx="1">
            <a:schemeClr val="accent4"/>
          </a:effectRef>
          <a:fontRef idx="minor">
            <a:schemeClr val="dk1"/>
          </a:fontRef>
        </xdr:style>
        <xdr:txBody>
          <a:bodyPr vertOverflow="clip" wrap="square" lIns="91440" tIns="45720" rIns="91440" bIns="45720" anchor="ctr" upright="1"/>
          <a:lstStyle/>
          <a:p>
            <a:pPr marL="0" indent="0" algn="ctr" rtl="0">
              <a:defRPr sz="1000"/>
            </a:pPr>
            <a:endParaRPr lang="es-CO" sz="1200" b="1" i="0" u="none" strike="noStrike" baseline="0">
              <a:solidFill>
                <a:sysClr val="windowText" lastClr="000000"/>
              </a:solidFill>
              <a:latin typeface="Berlin Sans FB Demi" pitchFamily="34" charset="0"/>
              <a:ea typeface="+mn-ea"/>
              <a:cs typeface="+mn-cs"/>
            </a:endParaRPr>
          </a:p>
          <a:p>
            <a:pPr marL="0" indent="0" algn="ctr" rtl="0">
              <a:defRPr sz="1000"/>
            </a:pPr>
            <a:r>
              <a:rPr lang="es-CO" sz="1200" b="1" i="0" u="none" strike="noStrike" baseline="0">
                <a:solidFill>
                  <a:sysClr val="windowText" lastClr="000000"/>
                </a:solidFill>
                <a:latin typeface="Berlin Sans FB Demi" pitchFamily="34" charset="0"/>
                <a:ea typeface="+mn-ea"/>
                <a:cs typeface="+mn-cs"/>
              </a:rPr>
              <a:t>Paso  1.2.    Diagnostico del problema.</a:t>
            </a:r>
            <a:endParaRPr lang="es-CO" sz="1200" b="1" i="0" u="none" strike="noStrike" baseline="0">
              <a:solidFill>
                <a:srgbClr val="000000"/>
              </a:solidFill>
              <a:latin typeface="Lucida Fax" pitchFamily="18" charset="0"/>
              <a:ea typeface="+mn-ea"/>
              <a:cs typeface="+mn-cs"/>
            </a:endParaRPr>
          </a:p>
        </xdr:txBody>
      </xdr:sp>
      <xdr:sp macro="" textlink="">
        <xdr:nvSpPr>
          <xdr:cNvPr id="6" name="72 Elipse">
            <a:extLst>
              <a:ext uri="{FF2B5EF4-FFF2-40B4-BE49-F238E27FC236}">
                <a16:creationId xmlns:a16="http://schemas.microsoft.com/office/drawing/2014/main" id="{00000000-0008-0000-0000-000006000000}"/>
              </a:ext>
            </a:extLst>
          </xdr:cNvPr>
          <xdr:cNvSpPr>
            <a:spLocks noChangeArrowheads="1"/>
          </xdr:cNvSpPr>
        </xdr:nvSpPr>
        <xdr:spPr bwMode="auto">
          <a:xfrm>
            <a:off x="5081" y="5239"/>
            <a:ext cx="1868" cy="1450"/>
          </a:xfrm>
          <a:prstGeom prst="ellipse">
            <a:avLst/>
          </a:prstGeom>
          <a:ln>
            <a:headEnd/>
            <a:tailEnd/>
          </a:ln>
        </xdr:spPr>
        <xdr:style>
          <a:lnRef idx="1">
            <a:schemeClr val="accent5"/>
          </a:lnRef>
          <a:fillRef idx="2">
            <a:schemeClr val="accent5"/>
          </a:fillRef>
          <a:effectRef idx="1">
            <a:schemeClr val="accent5"/>
          </a:effectRef>
          <a:fontRef idx="minor">
            <a:schemeClr val="dk1"/>
          </a:fontRef>
        </xdr:style>
        <xdr:txBody>
          <a:bodyPr vertOverflow="clip" wrap="square" lIns="91440" tIns="45720" rIns="91440" bIns="45720" anchor="t" upright="1"/>
          <a:lstStyle/>
          <a:p>
            <a:pPr marL="0" indent="0" algn="l" rtl="0">
              <a:defRPr sz="1000"/>
            </a:pPr>
            <a:endParaRPr lang="es-CO" sz="1200" b="1" i="0" u="none" strike="noStrike" baseline="0">
              <a:solidFill>
                <a:srgbClr val="000000"/>
              </a:solidFill>
              <a:latin typeface="Lucida Fax" pitchFamily="18" charset="0"/>
              <a:ea typeface="+mn-ea"/>
              <a:cs typeface="+mn-cs"/>
            </a:endParaRPr>
          </a:p>
          <a:p>
            <a:pPr marL="0" indent="0" algn="ctr" rtl="0">
              <a:defRPr sz="1000"/>
            </a:pPr>
            <a:r>
              <a:rPr lang="es-CO" sz="1200" b="1" i="0" u="none" strike="noStrike" baseline="0">
                <a:solidFill>
                  <a:sysClr val="windowText" lastClr="000000"/>
                </a:solidFill>
                <a:latin typeface="Berlin Sans FB Demi" pitchFamily="34" charset="0"/>
                <a:ea typeface="+mn-ea"/>
                <a:cs typeface="+mn-cs"/>
              </a:rPr>
              <a:t>Paso  1.3.     Solución de la problemática</a:t>
            </a:r>
          </a:p>
        </xdr:txBody>
      </xdr:sp>
      <xdr:sp macro="" textlink="">
        <xdr:nvSpPr>
          <xdr:cNvPr id="7" name="73 Elipse">
            <a:extLst>
              <a:ext uri="{FF2B5EF4-FFF2-40B4-BE49-F238E27FC236}">
                <a16:creationId xmlns:a16="http://schemas.microsoft.com/office/drawing/2014/main" id="{00000000-0008-0000-0000-000007000000}"/>
              </a:ext>
            </a:extLst>
          </xdr:cNvPr>
          <xdr:cNvSpPr>
            <a:spLocks noChangeArrowheads="1"/>
          </xdr:cNvSpPr>
        </xdr:nvSpPr>
        <xdr:spPr bwMode="auto">
          <a:xfrm>
            <a:off x="7309" y="5263"/>
            <a:ext cx="1868" cy="1450"/>
          </a:xfrm>
          <a:prstGeom prst="ellipse">
            <a:avLst/>
          </a:prstGeom>
          <a:ln>
            <a:headEnd/>
            <a:tailEnd/>
          </a:ln>
        </xdr:spPr>
        <xdr:style>
          <a:lnRef idx="1">
            <a:schemeClr val="accent6"/>
          </a:lnRef>
          <a:fillRef idx="2">
            <a:schemeClr val="accent6"/>
          </a:fillRef>
          <a:effectRef idx="1">
            <a:schemeClr val="accent6"/>
          </a:effectRef>
          <a:fontRef idx="minor">
            <a:schemeClr val="dk1"/>
          </a:fontRef>
        </xdr:style>
        <xdr:txBody>
          <a:bodyPr vertOverflow="clip" wrap="square" lIns="91440" tIns="45720" rIns="91440" bIns="45720" anchor="t" upright="1"/>
          <a:lstStyle/>
          <a:p>
            <a:pPr marL="0" indent="0" algn="ctr" rtl="0">
              <a:defRPr sz="1000"/>
            </a:pPr>
            <a:endParaRPr lang="es-CO" sz="1200" b="1" i="0" u="none" strike="noStrike" baseline="0">
              <a:solidFill>
                <a:srgbClr val="000000"/>
              </a:solidFill>
              <a:latin typeface="Lucida Fax" pitchFamily="18" charset="0"/>
              <a:ea typeface="+mn-ea"/>
              <a:cs typeface="+mn-cs"/>
            </a:endParaRPr>
          </a:p>
          <a:p>
            <a:pPr marL="0" indent="0" algn="ctr" rtl="0">
              <a:defRPr sz="1000"/>
            </a:pPr>
            <a:r>
              <a:rPr lang="es-CO" sz="1200" b="1" i="0" u="none" strike="noStrike" baseline="0">
                <a:solidFill>
                  <a:sysClr val="windowText" lastClr="000000"/>
                </a:solidFill>
                <a:latin typeface="Berlin Sans FB Demi" pitchFamily="34" charset="0"/>
                <a:ea typeface="+mn-ea"/>
                <a:cs typeface="+mn-cs"/>
              </a:rPr>
              <a:t>Paso 1.4. Descripción de objetivos.</a:t>
            </a:r>
          </a:p>
          <a:p>
            <a:pPr marL="0" indent="0" algn="l" rtl="0">
              <a:defRPr sz="1000"/>
            </a:pPr>
            <a:endParaRPr lang="es-CO" sz="1200" b="1" i="0" u="none" strike="noStrike" baseline="0">
              <a:solidFill>
                <a:sysClr val="windowText" lastClr="000000"/>
              </a:solidFill>
              <a:latin typeface="Berlin Sans FB Demi" pitchFamily="34" charset="0"/>
              <a:ea typeface="+mn-ea"/>
              <a:cs typeface="+mn-cs"/>
            </a:endParaRPr>
          </a:p>
        </xdr:txBody>
      </xdr:sp>
      <xdr:sp macro="" textlink="">
        <xdr:nvSpPr>
          <xdr:cNvPr id="8" name="78 Flecha derecha">
            <a:extLst>
              <a:ext uri="{FF2B5EF4-FFF2-40B4-BE49-F238E27FC236}">
                <a16:creationId xmlns:a16="http://schemas.microsoft.com/office/drawing/2014/main" id="{00000000-0008-0000-0000-000008000000}"/>
              </a:ext>
            </a:extLst>
          </xdr:cNvPr>
          <xdr:cNvSpPr>
            <a:spLocks noChangeArrowheads="1"/>
          </xdr:cNvSpPr>
        </xdr:nvSpPr>
        <xdr:spPr bwMode="auto">
          <a:xfrm>
            <a:off x="2424" y="5653"/>
            <a:ext cx="539" cy="574"/>
          </a:xfrm>
          <a:prstGeom prst="rightArrow">
            <a:avLst>
              <a:gd name="adj1" fmla="val 50000"/>
              <a:gd name="adj2" fmla="val 50000"/>
            </a:avLst>
          </a:prstGeom>
          <a:ln>
            <a:headEnd/>
            <a:tailEnd/>
          </a:ln>
        </xdr:spPr>
        <xdr:style>
          <a:lnRef idx="2">
            <a:schemeClr val="accent1"/>
          </a:lnRef>
          <a:fillRef idx="1">
            <a:schemeClr val="lt1"/>
          </a:fillRef>
          <a:effectRef idx="0">
            <a:schemeClr val="accent1"/>
          </a:effectRef>
          <a:fontRef idx="minor">
            <a:schemeClr val="dk1"/>
          </a:fontRef>
        </xdr:style>
        <xdr:txBody>
          <a:bodyPr/>
          <a:lstStyle/>
          <a:p>
            <a:endParaRPr lang="es-ES"/>
          </a:p>
        </xdr:txBody>
      </xdr:sp>
      <xdr:sp macro="" textlink="">
        <xdr:nvSpPr>
          <xdr:cNvPr id="9" name="79 Flecha derecha">
            <a:extLst>
              <a:ext uri="{FF2B5EF4-FFF2-40B4-BE49-F238E27FC236}">
                <a16:creationId xmlns:a16="http://schemas.microsoft.com/office/drawing/2014/main" id="{00000000-0008-0000-0000-000009000000}"/>
              </a:ext>
            </a:extLst>
          </xdr:cNvPr>
          <xdr:cNvSpPr>
            <a:spLocks noChangeArrowheads="1"/>
          </xdr:cNvSpPr>
        </xdr:nvSpPr>
        <xdr:spPr bwMode="auto">
          <a:xfrm>
            <a:off x="4672" y="5653"/>
            <a:ext cx="539" cy="574"/>
          </a:xfrm>
          <a:prstGeom prst="rightArrow">
            <a:avLst>
              <a:gd name="adj1" fmla="val 50000"/>
              <a:gd name="adj2" fmla="val 50000"/>
            </a:avLst>
          </a:prstGeom>
          <a:ln>
            <a:headEnd/>
            <a:tailEnd/>
          </a:ln>
        </xdr:spPr>
        <xdr:style>
          <a:lnRef idx="2">
            <a:schemeClr val="accent1"/>
          </a:lnRef>
          <a:fillRef idx="1">
            <a:schemeClr val="lt1"/>
          </a:fillRef>
          <a:effectRef idx="0">
            <a:schemeClr val="accent1"/>
          </a:effectRef>
          <a:fontRef idx="minor">
            <a:schemeClr val="dk1"/>
          </a:fontRef>
        </xdr:style>
        <xdr:txBody>
          <a:bodyPr/>
          <a:lstStyle/>
          <a:p>
            <a:endParaRPr lang="es-ES"/>
          </a:p>
        </xdr:txBody>
      </xdr:sp>
      <xdr:sp macro="" textlink="">
        <xdr:nvSpPr>
          <xdr:cNvPr id="10" name="80 Flecha derecha">
            <a:extLst>
              <a:ext uri="{FF2B5EF4-FFF2-40B4-BE49-F238E27FC236}">
                <a16:creationId xmlns:a16="http://schemas.microsoft.com/office/drawing/2014/main" id="{00000000-0008-0000-0000-00000A000000}"/>
              </a:ext>
            </a:extLst>
          </xdr:cNvPr>
          <xdr:cNvSpPr>
            <a:spLocks noChangeArrowheads="1"/>
          </xdr:cNvSpPr>
        </xdr:nvSpPr>
        <xdr:spPr bwMode="auto">
          <a:xfrm>
            <a:off x="6950" y="5693"/>
            <a:ext cx="539" cy="574"/>
          </a:xfrm>
          <a:prstGeom prst="rightArrow">
            <a:avLst>
              <a:gd name="adj1" fmla="val 50000"/>
              <a:gd name="adj2" fmla="val 50000"/>
            </a:avLst>
          </a:prstGeom>
          <a:ln>
            <a:headEnd/>
            <a:tailEnd/>
          </a:ln>
        </xdr:spPr>
        <xdr:style>
          <a:lnRef idx="2">
            <a:schemeClr val="accent1"/>
          </a:lnRef>
          <a:fillRef idx="1">
            <a:schemeClr val="lt1"/>
          </a:fillRef>
          <a:effectRef idx="0">
            <a:schemeClr val="accent1"/>
          </a:effectRef>
          <a:fontRef idx="minor">
            <a:schemeClr val="dk1"/>
          </a:fontRef>
        </xdr:style>
        <xdr:txBody>
          <a:bodyPr/>
          <a:lstStyle/>
          <a:p>
            <a:endParaRPr lang="es-ES"/>
          </a:p>
        </xdr:txBody>
      </xdr:sp>
    </xdr:grpSp>
    <xdr:clientData/>
  </xdr:twoCellAnchor>
  <xdr:twoCellAnchor>
    <xdr:from>
      <xdr:col>0</xdr:col>
      <xdr:colOff>190500</xdr:colOff>
      <xdr:row>39</xdr:row>
      <xdr:rowOff>200025</xdr:rowOff>
    </xdr:from>
    <xdr:to>
      <xdr:col>1</xdr:col>
      <xdr:colOff>3</xdr:colOff>
      <xdr:row>42</xdr:row>
      <xdr:rowOff>19050</xdr:rowOff>
    </xdr:to>
    <xdr:sp macro="" textlink="">
      <xdr:nvSpPr>
        <xdr:cNvPr id="11" name="10 Rectángulo">
          <a:extLst>
            <a:ext uri="{FF2B5EF4-FFF2-40B4-BE49-F238E27FC236}">
              <a16:creationId xmlns:a16="http://schemas.microsoft.com/office/drawing/2014/main" id="{00000000-0008-0000-0000-00000B000000}"/>
            </a:ext>
          </a:extLst>
        </xdr:cNvPr>
        <xdr:cNvSpPr/>
      </xdr:nvSpPr>
      <xdr:spPr>
        <a:xfrm>
          <a:off x="190500" y="7524750"/>
          <a:ext cx="1343028" cy="495300"/>
        </a:xfrm>
        <a:prstGeom prst="rect">
          <a:avLst/>
        </a:prstGeom>
        <a:solidFill>
          <a:schemeClr val="accent2">
            <a:lumMod val="75000"/>
            <a:alpha val="72000"/>
          </a:schemeClr>
        </a:solidFill>
        <a:ln/>
      </xdr:spPr>
      <xdr:style>
        <a:lnRef idx="0">
          <a:schemeClr val="accent2"/>
        </a:lnRef>
        <a:fillRef idx="3">
          <a:schemeClr val="accent2"/>
        </a:fillRef>
        <a:effectRef idx="3">
          <a:schemeClr val="accent2"/>
        </a:effectRef>
        <a:fontRef idx="minor">
          <a:schemeClr val="lt1"/>
        </a:fontRef>
      </xdr:style>
      <xdr:txBody>
        <a:bodyPr vertOverflow="clip" rtlCol="0" anchor="ctr"/>
        <a:lstStyle/>
        <a:p>
          <a:pPr marL="0" indent="0" algn="ctr"/>
          <a:r>
            <a:rPr lang="es-CO" sz="1050" b="1">
              <a:solidFill>
                <a:schemeClr val="bg1"/>
              </a:solidFill>
              <a:latin typeface="Berlin Sans FB Demi" pitchFamily="34" charset="0"/>
              <a:ea typeface="+mn-ea"/>
              <a:cs typeface="+mn-cs"/>
            </a:rPr>
            <a:t>RESUMEN DEL PROYECTO</a:t>
          </a:r>
        </a:p>
        <a:p>
          <a:pPr marL="0" indent="0" algn="ctr"/>
          <a:endParaRPr lang="es-CO" sz="900" b="1">
            <a:solidFill>
              <a:schemeClr val="bg1"/>
            </a:solidFill>
            <a:latin typeface="Berlin Sans FB Demi" pitchFamily="34" charset="0"/>
            <a:ea typeface="+mn-ea"/>
            <a:cs typeface="+mn-cs"/>
          </a:endParaRPr>
        </a:p>
      </xdr:txBody>
    </xdr:sp>
    <xdr:clientData/>
  </xdr:twoCellAnchor>
  <xdr:twoCellAnchor>
    <xdr:from>
      <xdr:col>0</xdr:col>
      <xdr:colOff>149679</xdr:colOff>
      <xdr:row>43</xdr:row>
      <xdr:rowOff>200026</xdr:rowOff>
    </xdr:from>
    <xdr:to>
      <xdr:col>1</xdr:col>
      <xdr:colOff>19053</xdr:colOff>
      <xdr:row>48</xdr:row>
      <xdr:rowOff>19050</xdr:rowOff>
    </xdr:to>
    <xdr:sp macro="" textlink="">
      <xdr:nvSpPr>
        <xdr:cNvPr id="12" name="11 Rectángulo">
          <a:extLst>
            <a:ext uri="{FF2B5EF4-FFF2-40B4-BE49-F238E27FC236}">
              <a16:creationId xmlns:a16="http://schemas.microsoft.com/office/drawing/2014/main" id="{00000000-0008-0000-0000-00000C000000}"/>
            </a:ext>
          </a:extLst>
        </xdr:cNvPr>
        <xdr:cNvSpPr/>
      </xdr:nvSpPr>
      <xdr:spPr>
        <a:xfrm>
          <a:off x="149679" y="8420101"/>
          <a:ext cx="1402899" cy="952499"/>
        </a:xfrm>
        <a:prstGeom prst="rect">
          <a:avLst/>
        </a:prstGeom>
        <a:solidFill>
          <a:schemeClr val="accent6">
            <a:lumMod val="75000"/>
            <a:alpha val="72000"/>
          </a:schemeClr>
        </a:solidFill>
        <a:ln/>
      </xdr:spPr>
      <xdr:style>
        <a:lnRef idx="0">
          <a:schemeClr val="accent2"/>
        </a:lnRef>
        <a:fillRef idx="3">
          <a:schemeClr val="accent2"/>
        </a:fillRef>
        <a:effectRef idx="3">
          <a:schemeClr val="accent2"/>
        </a:effectRef>
        <a:fontRef idx="minor">
          <a:schemeClr val="lt1"/>
        </a:fontRef>
      </xdr:style>
      <xdr:txBody>
        <a:bodyPr vertOverflow="clip" rtlCol="0" anchor="ctr"/>
        <a:lstStyle/>
        <a:p>
          <a:pPr marL="0" indent="0" algn="ctr"/>
          <a:r>
            <a:rPr lang="es-CO" sz="1000" b="1">
              <a:solidFill>
                <a:schemeClr val="bg1"/>
              </a:solidFill>
              <a:latin typeface="Berlin Sans FB Demi" pitchFamily="34" charset="0"/>
              <a:ea typeface="+mn-ea"/>
              <a:cs typeface="+mn-cs"/>
            </a:rPr>
            <a:t>DESCRIPCIÓN DEL OBJETIVO CENTRAL</a:t>
          </a:r>
          <a:endParaRPr lang="es-CO" sz="700" b="1">
            <a:solidFill>
              <a:schemeClr val="bg1"/>
            </a:solidFill>
            <a:latin typeface="Berlin Sans FB Demi" pitchFamily="34" charset="0"/>
            <a:ea typeface="+mn-ea"/>
            <a:cs typeface="+mn-cs"/>
          </a:endParaRPr>
        </a:p>
      </xdr:txBody>
    </xdr:sp>
    <xdr:clientData/>
  </xdr:twoCellAnchor>
  <xdr:twoCellAnchor>
    <xdr:from>
      <xdr:col>0</xdr:col>
      <xdr:colOff>136071</xdr:colOff>
      <xdr:row>50</xdr:row>
      <xdr:rowOff>209550</xdr:rowOff>
    </xdr:from>
    <xdr:to>
      <xdr:col>1</xdr:col>
      <xdr:colOff>19053</xdr:colOff>
      <xdr:row>55</xdr:row>
      <xdr:rowOff>9525</xdr:rowOff>
    </xdr:to>
    <xdr:sp macro="" textlink="">
      <xdr:nvSpPr>
        <xdr:cNvPr id="13" name="12 Rectángulo">
          <a:extLst>
            <a:ext uri="{FF2B5EF4-FFF2-40B4-BE49-F238E27FC236}">
              <a16:creationId xmlns:a16="http://schemas.microsoft.com/office/drawing/2014/main" id="{00000000-0008-0000-0000-00000D000000}"/>
            </a:ext>
          </a:extLst>
        </xdr:cNvPr>
        <xdr:cNvSpPr/>
      </xdr:nvSpPr>
      <xdr:spPr>
        <a:xfrm>
          <a:off x="136071" y="9991725"/>
          <a:ext cx="1416507" cy="933450"/>
        </a:xfrm>
        <a:prstGeom prst="rect">
          <a:avLst/>
        </a:prstGeom>
        <a:solidFill>
          <a:schemeClr val="accent4">
            <a:lumMod val="75000"/>
            <a:alpha val="72000"/>
          </a:schemeClr>
        </a:solidFill>
        <a:ln/>
      </xdr:spPr>
      <xdr:style>
        <a:lnRef idx="0">
          <a:schemeClr val="accent2"/>
        </a:lnRef>
        <a:fillRef idx="3">
          <a:schemeClr val="accent2"/>
        </a:fillRef>
        <a:effectRef idx="3">
          <a:schemeClr val="accent2"/>
        </a:effectRef>
        <a:fontRef idx="minor">
          <a:schemeClr val="lt1"/>
        </a:fontRef>
      </xdr:style>
      <xdr:txBody>
        <a:bodyPr vertOverflow="clip" rtlCol="0" anchor="ctr"/>
        <a:lstStyle/>
        <a:p>
          <a:pPr marL="0" indent="0" algn="ctr"/>
          <a:r>
            <a:rPr lang="es-CO" sz="1000" b="1">
              <a:solidFill>
                <a:schemeClr val="bg1"/>
              </a:solidFill>
              <a:latin typeface="Berlin Sans FB Demi" pitchFamily="34" charset="0"/>
              <a:ea typeface="+mn-ea"/>
              <a:cs typeface="+mn-cs"/>
            </a:rPr>
            <a:t>PARTICIPANTES Y BENEFICIARIOS DEL PROYECTO</a:t>
          </a:r>
          <a:endParaRPr lang="es-CO" sz="700" b="1">
            <a:solidFill>
              <a:schemeClr val="bg1"/>
            </a:solidFill>
            <a:latin typeface="Berlin Sans FB Demi" pitchFamily="34" charset="0"/>
            <a:ea typeface="+mn-ea"/>
            <a:cs typeface="+mn-cs"/>
          </a:endParaRPr>
        </a:p>
      </xdr:txBody>
    </xdr:sp>
    <xdr:clientData/>
  </xdr:twoCellAnchor>
  <xdr:twoCellAnchor>
    <xdr:from>
      <xdr:col>0</xdr:col>
      <xdr:colOff>258536</xdr:colOff>
      <xdr:row>28</xdr:row>
      <xdr:rowOff>200025</xdr:rowOff>
    </xdr:from>
    <xdr:to>
      <xdr:col>0</xdr:col>
      <xdr:colOff>1524013</xdr:colOff>
      <xdr:row>36</xdr:row>
      <xdr:rowOff>0</xdr:rowOff>
    </xdr:to>
    <xdr:sp macro="" textlink="">
      <xdr:nvSpPr>
        <xdr:cNvPr id="14" name="13 Rectángulo">
          <a:extLst>
            <a:ext uri="{FF2B5EF4-FFF2-40B4-BE49-F238E27FC236}">
              <a16:creationId xmlns:a16="http://schemas.microsoft.com/office/drawing/2014/main" id="{00000000-0008-0000-0000-00000E000000}"/>
            </a:ext>
          </a:extLst>
        </xdr:cNvPr>
        <xdr:cNvSpPr/>
      </xdr:nvSpPr>
      <xdr:spPr>
        <a:xfrm>
          <a:off x="258536" y="4876800"/>
          <a:ext cx="1265477" cy="1600200"/>
        </a:xfrm>
        <a:prstGeom prst="rect">
          <a:avLst/>
        </a:prstGeom>
        <a:solidFill>
          <a:schemeClr val="accent3">
            <a:lumMod val="75000"/>
            <a:alpha val="72000"/>
          </a:schemeClr>
        </a:solidFill>
        <a:ln/>
      </xdr:spPr>
      <xdr:style>
        <a:lnRef idx="0">
          <a:schemeClr val="accent2"/>
        </a:lnRef>
        <a:fillRef idx="3">
          <a:schemeClr val="accent2"/>
        </a:fillRef>
        <a:effectRef idx="3">
          <a:schemeClr val="accent2"/>
        </a:effectRef>
        <a:fontRef idx="minor">
          <a:schemeClr val="lt1"/>
        </a:fontRef>
      </xdr:style>
      <xdr:txBody>
        <a:bodyPr vertOverflow="clip" rtlCol="0" anchor="ctr"/>
        <a:lstStyle/>
        <a:p>
          <a:pPr marL="0" indent="0" algn="ctr"/>
          <a:r>
            <a:rPr lang="es-CO" sz="1050" b="1">
              <a:solidFill>
                <a:schemeClr val="bg1"/>
              </a:solidFill>
              <a:latin typeface="Berlin Sans FB Demi" pitchFamily="34" charset="0"/>
              <a:ea typeface="+mn-ea"/>
              <a:cs typeface="+mn-cs"/>
            </a:rPr>
            <a:t>ANTECEDENTES  DE LA SITUACION PROBLEMA.</a:t>
          </a:r>
        </a:p>
      </xdr:txBody>
    </xdr:sp>
    <xdr:clientData/>
  </xdr:twoCellAnchor>
  <xdr:twoCellAnchor>
    <xdr:from>
      <xdr:col>0</xdr:col>
      <xdr:colOff>244929</xdr:colOff>
      <xdr:row>36</xdr:row>
      <xdr:rowOff>0</xdr:rowOff>
    </xdr:from>
    <xdr:to>
      <xdr:col>1</xdr:col>
      <xdr:colOff>3</xdr:colOff>
      <xdr:row>38</xdr:row>
      <xdr:rowOff>9526</xdr:rowOff>
    </xdr:to>
    <xdr:sp macro="" textlink="">
      <xdr:nvSpPr>
        <xdr:cNvPr id="15" name="14 Rectángulo">
          <a:extLst>
            <a:ext uri="{FF2B5EF4-FFF2-40B4-BE49-F238E27FC236}">
              <a16:creationId xmlns:a16="http://schemas.microsoft.com/office/drawing/2014/main" id="{00000000-0008-0000-0000-00000F000000}"/>
            </a:ext>
          </a:extLst>
        </xdr:cNvPr>
        <xdr:cNvSpPr/>
      </xdr:nvSpPr>
      <xdr:spPr>
        <a:xfrm>
          <a:off x="244929" y="6477000"/>
          <a:ext cx="1288599" cy="466726"/>
        </a:xfrm>
        <a:prstGeom prst="rect">
          <a:avLst/>
        </a:prstGeom>
        <a:solidFill>
          <a:schemeClr val="tx2">
            <a:alpha val="72000"/>
          </a:schemeClr>
        </a:solidFill>
        <a:ln/>
      </xdr:spPr>
      <xdr:style>
        <a:lnRef idx="0">
          <a:schemeClr val="accent2"/>
        </a:lnRef>
        <a:fillRef idx="3">
          <a:schemeClr val="accent2"/>
        </a:fillRef>
        <a:effectRef idx="3">
          <a:schemeClr val="accent2"/>
        </a:effectRef>
        <a:fontRef idx="minor">
          <a:schemeClr val="lt1"/>
        </a:fontRef>
      </xdr:style>
      <xdr:txBody>
        <a:bodyPr vertOverflow="clip" rtlCol="0" anchor="ctr"/>
        <a:lstStyle/>
        <a:p>
          <a:pPr marL="0" indent="0" algn="ctr"/>
          <a:r>
            <a:rPr lang="es-CO" sz="900" b="1">
              <a:solidFill>
                <a:schemeClr val="bg1"/>
              </a:solidFill>
              <a:latin typeface="Berlin Sans FB Demi" pitchFamily="34" charset="0"/>
              <a:ea typeface="+mn-ea"/>
              <a:cs typeface="+mn-cs"/>
            </a:rPr>
            <a:t>DIAGNOSTICO DE LA SITUACION ACTUAL DEL PROBLEMA.</a:t>
          </a:r>
          <a:endParaRPr lang="es-CO" sz="700" b="1">
            <a:solidFill>
              <a:schemeClr val="bg1"/>
            </a:solidFill>
            <a:latin typeface="Berlin Sans FB Demi" pitchFamily="34" charset="0"/>
            <a:ea typeface="+mn-ea"/>
            <a:cs typeface="+mn-cs"/>
          </a:endParaRPr>
        </a:p>
      </xdr:txBody>
    </xdr:sp>
    <xdr:clientData/>
  </xdr:twoCellAnchor>
  <xdr:twoCellAnchor editAs="oneCell">
    <xdr:from>
      <xdr:col>1</xdr:col>
      <xdr:colOff>936519</xdr:colOff>
      <xdr:row>0</xdr:row>
      <xdr:rowOff>0</xdr:rowOff>
    </xdr:from>
    <xdr:to>
      <xdr:col>2</xdr:col>
      <xdr:colOff>5454</xdr:colOff>
      <xdr:row>2</xdr:row>
      <xdr:rowOff>129241</xdr:rowOff>
    </xdr:to>
    <xdr:pic>
      <xdr:nvPicPr>
        <xdr:cNvPr id="16" name="15 Imagen">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
        <a:srcRect t="10851" b="6289"/>
        <a:stretch/>
      </xdr:blipFill>
      <xdr:spPr>
        <a:xfrm>
          <a:off x="2374794" y="0"/>
          <a:ext cx="2385" cy="719791"/>
        </a:xfrm>
        <a:prstGeom prst="rect">
          <a:avLst/>
        </a:prstGeom>
      </xdr:spPr>
    </xdr:pic>
    <xdr:clientData/>
  </xdr:twoCellAnchor>
  <xdr:twoCellAnchor editAs="oneCell">
    <xdr:from>
      <xdr:col>2</xdr:col>
      <xdr:colOff>349250</xdr:colOff>
      <xdr:row>0</xdr:row>
      <xdr:rowOff>15875</xdr:rowOff>
    </xdr:from>
    <xdr:to>
      <xdr:col>3</xdr:col>
      <xdr:colOff>591340</xdr:colOff>
      <xdr:row>3</xdr:row>
      <xdr:rowOff>53041</xdr:rowOff>
    </xdr:to>
    <xdr:pic>
      <xdr:nvPicPr>
        <xdr:cNvPr id="17" name="16 Imagen">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1"/>
        <a:srcRect t="10851" b="6289"/>
        <a:stretch/>
      </xdr:blipFill>
      <xdr:spPr>
        <a:xfrm>
          <a:off x="2720975" y="15875"/>
          <a:ext cx="1137440" cy="8182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282250</xdr:colOff>
      <xdr:row>0</xdr:row>
      <xdr:rowOff>115402</xdr:rowOff>
    </xdr:from>
    <xdr:to>
      <xdr:col>0</xdr:col>
      <xdr:colOff>1098550</xdr:colOff>
      <xdr:row>5</xdr:row>
      <xdr:rowOff>56734</xdr:rowOff>
    </xdr:to>
    <xdr:pic>
      <xdr:nvPicPr>
        <xdr:cNvPr id="5" name="Imagen 4">
          <a:extLst>
            <a:ext uri="{FF2B5EF4-FFF2-40B4-BE49-F238E27FC236}">
              <a16:creationId xmlns:a16="http://schemas.microsoft.com/office/drawing/2014/main" id="{DDC8C593-7426-4D76-A577-B5A7AC4F3B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250" y="115402"/>
          <a:ext cx="816300" cy="703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27</xdr:col>
      <xdr:colOff>579011</xdr:colOff>
      <xdr:row>0</xdr:row>
      <xdr:rowOff>109059</xdr:rowOff>
    </xdr:from>
    <xdr:to>
      <xdr:col>28</xdr:col>
      <xdr:colOff>452064</xdr:colOff>
      <xdr:row>5</xdr:row>
      <xdr:rowOff>22782</xdr:rowOff>
    </xdr:to>
    <xdr:pic>
      <xdr:nvPicPr>
        <xdr:cNvPr id="6" name="Imagen 14">
          <a:extLst>
            <a:ext uri="{FF2B5EF4-FFF2-40B4-BE49-F238E27FC236}">
              <a16:creationId xmlns:a16="http://schemas.microsoft.com/office/drawing/2014/main" id="{C6F313B8-6355-403A-BD37-DFD25712824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7511" y="109059"/>
          <a:ext cx="920803" cy="675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2975663</xdr:colOff>
      <xdr:row>1</xdr:row>
      <xdr:rowOff>2052</xdr:rowOff>
    </xdr:from>
    <xdr:to>
      <xdr:col>4</xdr:col>
      <xdr:colOff>887037</xdr:colOff>
      <xdr:row>5</xdr:row>
      <xdr:rowOff>64618</xdr:rowOff>
    </xdr:to>
    <xdr:pic>
      <xdr:nvPicPr>
        <xdr:cNvPr id="2" name="1 Imagen">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t="10851" b="6289"/>
        <a:stretch/>
      </xdr:blipFill>
      <xdr:spPr>
        <a:xfrm>
          <a:off x="6928538" y="192552"/>
          <a:ext cx="1114155" cy="93172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1290936</xdr:colOff>
      <xdr:row>0</xdr:row>
      <xdr:rowOff>170962</xdr:rowOff>
    </xdr:from>
    <xdr:to>
      <xdr:col>2</xdr:col>
      <xdr:colOff>370392</xdr:colOff>
      <xdr:row>5</xdr:row>
      <xdr:rowOff>42032</xdr:rowOff>
    </xdr:to>
    <xdr:pic>
      <xdr:nvPicPr>
        <xdr:cNvPr id="2" name="1 Imagen">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t="10851" b="6289"/>
        <a:stretch/>
      </xdr:blipFill>
      <xdr:spPr>
        <a:xfrm>
          <a:off x="1608436" y="170962"/>
          <a:ext cx="1123362" cy="9456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34450</xdr:colOff>
      <xdr:row>0</xdr:row>
      <xdr:rowOff>89959</xdr:rowOff>
    </xdr:from>
    <xdr:to>
      <xdr:col>9</xdr:col>
      <xdr:colOff>71799</xdr:colOff>
      <xdr:row>4</xdr:row>
      <xdr:rowOff>156413</xdr:rowOff>
    </xdr:to>
    <xdr:pic>
      <xdr:nvPicPr>
        <xdr:cNvPr id="2" name="1 Imagen">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t="10851" b="6289"/>
        <a:stretch/>
      </xdr:blipFill>
      <xdr:spPr>
        <a:xfrm>
          <a:off x="5685950" y="89959"/>
          <a:ext cx="1138016" cy="93428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R56"/>
  <sheetViews>
    <sheetView zoomScale="70" zoomScaleNormal="70" zoomScalePageLayoutView="80" workbookViewId="0">
      <selection activeCell="S17" sqref="S17"/>
    </sheetView>
  </sheetViews>
  <sheetFormatPr baseColWidth="10" defaultColWidth="11.453125" defaultRowHeight="14.5" x14ac:dyDescent="0.35"/>
  <cols>
    <col min="1" max="1" width="23" customWidth="1"/>
    <col min="2" max="2" width="12.54296875" customWidth="1"/>
    <col min="3" max="3" width="13.453125" customWidth="1"/>
    <col min="4" max="4" width="14" customWidth="1"/>
    <col min="5" max="5" width="16.1796875" customWidth="1"/>
    <col min="6" max="6" width="9.81640625" customWidth="1"/>
    <col min="9" max="9" width="9.453125" customWidth="1"/>
    <col min="12" max="12" width="12.54296875" customWidth="1"/>
    <col min="13" max="13" width="22.453125" customWidth="1"/>
  </cols>
  <sheetData>
    <row r="2" spans="1:18" ht="23.5" x14ac:dyDescent="0.55000000000000004">
      <c r="A2" s="267" t="s">
        <v>0</v>
      </c>
      <c r="B2" s="267"/>
      <c r="C2" s="267"/>
      <c r="D2" s="267"/>
      <c r="E2" s="267"/>
      <c r="F2" s="267"/>
      <c r="G2" s="267"/>
      <c r="H2" s="267"/>
      <c r="I2" s="267"/>
      <c r="J2" s="267"/>
      <c r="K2" s="267"/>
      <c r="L2" s="267"/>
      <c r="M2" s="267"/>
    </row>
    <row r="3" spans="1:18" x14ac:dyDescent="0.35">
      <c r="A3" s="268" t="s">
        <v>1</v>
      </c>
      <c r="B3" s="268"/>
      <c r="C3" s="268"/>
      <c r="D3" s="268"/>
      <c r="E3" s="268"/>
      <c r="F3" s="268"/>
      <c r="G3" s="268"/>
      <c r="H3" s="268"/>
      <c r="I3" s="268"/>
      <c r="J3" s="268"/>
      <c r="K3" s="268"/>
      <c r="L3" s="268"/>
      <c r="M3" s="268"/>
    </row>
    <row r="4" spans="1:18" x14ac:dyDescent="0.35">
      <c r="A4" s="269" t="s">
        <v>2</v>
      </c>
      <c r="B4" s="269"/>
      <c r="C4" s="269"/>
      <c r="D4" s="269"/>
      <c r="E4" s="269"/>
      <c r="F4" s="269"/>
      <c r="G4" s="269"/>
      <c r="H4" s="269"/>
      <c r="I4" s="269"/>
      <c r="J4" s="269"/>
      <c r="K4" s="269"/>
      <c r="L4" s="269"/>
      <c r="M4" s="269"/>
    </row>
    <row r="5" spans="1:18" x14ac:dyDescent="0.35">
      <c r="A5" s="269" t="s">
        <v>3</v>
      </c>
      <c r="B5" s="269"/>
      <c r="C5" s="269"/>
      <c r="D5" s="269"/>
      <c r="E5" s="269"/>
      <c r="F5" s="269"/>
      <c r="G5" s="269"/>
      <c r="H5" s="269"/>
      <c r="I5" s="269"/>
      <c r="J5" s="269"/>
      <c r="K5" s="269"/>
      <c r="L5" s="269"/>
      <c r="M5" s="269"/>
    </row>
    <row r="6" spans="1:18" ht="15.5" x14ac:dyDescent="0.35">
      <c r="A6" s="270" t="s">
        <v>4</v>
      </c>
      <c r="B6" s="270"/>
      <c r="C6" s="270"/>
      <c r="D6" s="270"/>
      <c r="E6" s="270"/>
      <c r="F6" s="270"/>
      <c r="G6" s="270"/>
      <c r="H6" s="270"/>
      <c r="I6" s="270"/>
      <c r="J6" s="270"/>
      <c r="K6" s="270"/>
      <c r="L6" s="270"/>
      <c r="M6" s="270"/>
    </row>
    <row r="7" spans="1:18" ht="15.5" x14ac:dyDescent="0.35">
      <c r="A7" s="7"/>
      <c r="B7" s="7"/>
      <c r="C7" s="7"/>
      <c r="D7" s="7"/>
      <c r="E7" s="7"/>
      <c r="F7" s="7"/>
      <c r="G7" s="7"/>
      <c r="H7" s="7"/>
      <c r="I7" s="7"/>
      <c r="J7" s="7"/>
      <c r="K7" s="7"/>
      <c r="L7" s="7"/>
      <c r="M7" s="7"/>
    </row>
    <row r="8" spans="1:18" ht="18.5" x14ac:dyDescent="0.45">
      <c r="A8" s="130" t="s">
        <v>5</v>
      </c>
      <c r="C8" s="284" t="s">
        <v>6</v>
      </c>
      <c r="D8" s="284"/>
      <c r="E8" s="284"/>
      <c r="F8" s="284"/>
      <c r="G8" s="284"/>
      <c r="H8" s="284"/>
      <c r="I8" s="284"/>
      <c r="J8" s="284"/>
      <c r="K8" s="284"/>
      <c r="L8" s="284"/>
      <c r="M8" s="284"/>
      <c r="N8" s="284"/>
      <c r="O8" s="284"/>
      <c r="P8" s="284"/>
      <c r="Q8" s="284"/>
      <c r="R8" s="284"/>
    </row>
    <row r="9" spans="1:18" x14ac:dyDescent="0.35">
      <c r="C9" s="129"/>
    </row>
    <row r="10" spans="1:18" x14ac:dyDescent="0.35">
      <c r="A10" s="106" t="s">
        <v>7</v>
      </c>
      <c r="B10" t="s">
        <v>8</v>
      </c>
    </row>
    <row r="11" spans="1:18" x14ac:dyDescent="0.35">
      <c r="A11" s="106" t="s">
        <v>9</v>
      </c>
      <c r="B11" t="s">
        <v>10</v>
      </c>
      <c r="G11" s="106" t="s">
        <v>11</v>
      </c>
      <c r="K11" t="s">
        <v>12</v>
      </c>
      <c r="L11" s="131" t="s">
        <v>13</v>
      </c>
      <c r="M11" s="131" t="s">
        <v>14</v>
      </c>
    </row>
    <row r="12" spans="1:18" x14ac:dyDescent="0.35">
      <c r="A12" s="106" t="s">
        <v>15</v>
      </c>
      <c r="C12" t="s">
        <v>16</v>
      </c>
    </row>
    <row r="13" spans="1:18" ht="15" thickBot="1" x14ac:dyDescent="0.4"/>
    <row r="14" spans="1:18" x14ac:dyDescent="0.35">
      <c r="A14" s="110"/>
      <c r="B14" s="111"/>
      <c r="C14" s="111"/>
      <c r="D14" s="111"/>
      <c r="E14" s="111"/>
      <c r="F14" s="111"/>
      <c r="G14" s="111"/>
      <c r="H14" s="111"/>
      <c r="I14" s="111"/>
      <c r="J14" s="111"/>
      <c r="K14" s="111"/>
      <c r="L14" s="111"/>
      <c r="M14" s="112"/>
    </row>
    <row r="15" spans="1:18" x14ac:dyDescent="0.35">
      <c r="A15" s="113"/>
      <c r="B15" s="114"/>
      <c r="C15" s="114"/>
      <c r="D15" s="114"/>
      <c r="E15" s="114"/>
      <c r="F15" s="114"/>
      <c r="G15" s="114"/>
      <c r="H15" s="114"/>
      <c r="I15" s="114"/>
      <c r="J15" s="114"/>
      <c r="K15" s="114"/>
      <c r="L15" s="114"/>
      <c r="M15" s="115"/>
    </row>
    <row r="16" spans="1:18" x14ac:dyDescent="0.35">
      <c r="A16" s="113"/>
      <c r="B16" s="114"/>
      <c r="C16" s="114"/>
      <c r="D16" s="114"/>
      <c r="E16" s="114"/>
      <c r="F16" s="114"/>
      <c r="G16" s="114"/>
      <c r="H16" s="114"/>
      <c r="I16" s="114"/>
      <c r="J16" s="114"/>
      <c r="K16" s="114"/>
      <c r="L16" s="114"/>
      <c r="M16" s="115"/>
    </row>
    <row r="17" spans="1:13" x14ac:dyDescent="0.35">
      <c r="A17" s="113"/>
      <c r="B17" s="114"/>
      <c r="C17" s="114"/>
      <c r="D17" s="114"/>
      <c r="E17" s="114"/>
      <c r="F17" s="114"/>
      <c r="G17" s="114"/>
      <c r="H17" s="114"/>
      <c r="I17" s="114"/>
      <c r="J17" s="114"/>
      <c r="K17" s="114"/>
      <c r="L17" s="114"/>
      <c r="M17" s="115"/>
    </row>
    <row r="18" spans="1:13" x14ac:dyDescent="0.35">
      <c r="A18" s="113"/>
      <c r="B18" s="114"/>
      <c r="C18" s="114"/>
      <c r="D18" s="114"/>
      <c r="E18" s="114"/>
      <c r="F18" s="114"/>
      <c r="G18" s="114"/>
      <c r="H18" s="114"/>
      <c r="I18" s="114"/>
      <c r="J18" s="114"/>
      <c r="K18" s="114"/>
      <c r="L18" s="114"/>
      <c r="M18" s="115"/>
    </row>
    <row r="19" spans="1:13" x14ac:dyDescent="0.35">
      <c r="A19" s="113"/>
      <c r="B19" s="114"/>
      <c r="C19" s="114"/>
      <c r="D19" s="114"/>
      <c r="E19" s="114"/>
      <c r="F19" s="114"/>
      <c r="G19" s="114"/>
      <c r="H19" s="114"/>
      <c r="I19" s="114"/>
      <c r="J19" s="114"/>
      <c r="K19" s="114"/>
      <c r="L19" s="114"/>
      <c r="M19" s="115"/>
    </row>
    <row r="20" spans="1:13" x14ac:dyDescent="0.35">
      <c r="A20" s="113"/>
      <c r="B20" s="114"/>
      <c r="C20" s="114"/>
      <c r="D20" s="114"/>
      <c r="E20" s="114"/>
      <c r="F20" s="114"/>
      <c r="G20" s="114"/>
      <c r="H20" s="114"/>
      <c r="I20" s="114"/>
      <c r="J20" s="114"/>
      <c r="K20" s="114"/>
      <c r="L20" s="114"/>
      <c r="M20" s="115"/>
    </row>
    <row r="21" spans="1:13" x14ac:dyDescent="0.35">
      <c r="A21" s="113"/>
      <c r="B21" s="114"/>
      <c r="C21" s="114"/>
      <c r="D21" s="114"/>
      <c r="E21" s="114"/>
      <c r="F21" s="114"/>
      <c r="G21" s="114"/>
      <c r="H21" s="114"/>
      <c r="I21" s="114"/>
      <c r="J21" s="114"/>
      <c r="K21" s="114"/>
      <c r="L21" s="114"/>
      <c r="M21" s="115"/>
    </row>
    <row r="22" spans="1:13" x14ac:dyDescent="0.35">
      <c r="A22" s="113"/>
      <c r="B22" s="114"/>
      <c r="C22" s="114"/>
      <c r="D22" s="114"/>
      <c r="E22" s="114"/>
      <c r="F22" s="114"/>
      <c r="G22" s="114"/>
      <c r="H22" s="114"/>
      <c r="I22" s="114"/>
      <c r="J22" s="114"/>
      <c r="K22" s="114"/>
      <c r="L22" s="114"/>
      <c r="M22" s="115"/>
    </row>
    <row r="23" spans="1:13" x14ac:dyDescent="0.35">
      <c r="A23" s="113"/>
      <c r="B23" s="114"/>
      <c r="C23" s="114"/>
      <c r="D23" s="114"/>
      <c r="E23" s="114"/>
      <c r="F23" s="114"/>
      <c r="G23" s="114"/>
      <c r="H23" s="114"/>
      <c r="I23" s="114"/>
      <c r="J23" s="114"/>
      <c r="K23" s="114"/>
      <c r="L23" s="114"/>
      <c r="M23" s="115"/>
    </row>
    <row r="24" spans="1:13" ht="15" thickBot="1" x14ac:dyDescent="0.4">
      <c r="A24" s="116"/>
      <c r="B24" s="117"/>
      <c r="C24" s="117"/>
      <c r="D24" s="117"/>
      <c r="E24" s="117"/>
      <c r="F24" s="117"/>
      <c r="G24" s="117"/>
      <c r="H24" s="117"/>
      <c r="I24" s="117"/>
      <c r="J24" s="117"/>
      <c r="K24" s="117"/>
      <c r="L24" s="117"/>
      <c r="M24" s="118"/>
    </row>
    <row r="25" spans="1:13" x14ac:dyDescent="0.35">
      <c r="A25" s="114"/>
      <c r="B25" s="114"/>
      <c r="C25" s="114"/>
      <c r="D25" s="114"/>
      <c r="E25" s="114"/>
      <c r="F25" s="114"/>
      <c r="G25" s="114"/>
      <c r="H25" s="114"/>
      <c r="I25" s="114"/>
      <c r="J25" s="114"/>
      <c r="K25" s="114"/>
      <c r="L25" s="114"/>
      <c r="M25" s="114"/>
    </row>
    <row r="26" spans="1:13" ht="15" thickBot="1" x14ac:dyDescent="0.4">
      <c r="A26" s="114"/>
      <c r="B26" s="119"/>
      <c r="C26" s="114"/>
      <c r="D26" s="114"/>
      <c r="E26" s="114"/>
      <c r="F26" s="114"/>
      <c r="G26" s="114"/>
      <c r="H26" s="114"/>
      <c r="I26" s="114"/>
      <c r="J26" s="114"/>
      <c r="K26" s="114"/>
      <c r="L26" s="114"/>
      <c r="M26" s="114"/>
    </row>
    <row r="27" spans="1:13" ht="19" thickBot="1" x14ac:dyDescent="0.4">
      <c r="A27" s="114"/>
      <c r="B27" s="271" t="s">
        <v>17</v>
      </c>
      <c r="C27" s="272"/>
      <c r="D27" s="272"/>
      <c r="E27" s="272"/>
      <c r="F27" s="272"/>
      <c r="G27" s="272"/>
      <c r="H27" s="272"/>
      <c r="I27" s="272"/>
      <c r="J27" s="272"/>
      <c r="K27" s="272"/>
      <c r="L27" s="272"/>
      <c r="M27" s="273"/>
    </row>
    <row r="28" spans="1:13" ht="18" x14ac:dyDescent="0.4">
      <c r="A28" s="120"/>
      <c r="B28" s="274"/>
      <c r="C28" s="274"/>
      <c r="D28" s="274"/>
      <c r="E28" s="274"/>
      <c r="F28" s="274"/>
      <c r="G28" s="274"/>
      <c r="H28" s="274"/>
      <c r="I28" s="274"/>
      <c r="J28" s="274"/>
      <c r="K28" s="274"/>
      <c r="L28" s="274"/>
      <c r="M28" s="274"/>
    </row>
    <row r="29" spans="1:13" ht="15" thickBot="1" x14ac:dyDescent="0.4">
      <c r="A29" s="114"/>
      <c r="B29" s="114"/>
      <c r="C29" s="114"/>
      <c r="D29" s="114"/>
      <c r="E29" s="114"/>
      <c r="F29" s="114"/>
      <c r="G29" s="114"/>
      <c r="H29" s="114"/>
      <c r="I29" s="114"/>
      <c r="J29" s="114"/>
      <c r="K29" s="114"/>
      <c r="L29" s="114"/>
      <c r="M29" s="114"/>
    </row>
    <row r="30" spans="1:13" ht="15.5" thickTop="1" thickBot="1" x14ac:dyDescent="0.4">
      <c r="A30" s="114"/>
      <c r="B30" s="252" t="s">
        <v>18</v>
      </c>
      <c r="C30" s="252"/>
      <c r="D30" s="252"/>
      <c r="E30" s="252"/>
      <c r="F30" s="252"/>
      <c r="G30" s="252"/>
      <c r="H30" s="252"/>
      <c r="I30" s="252"/>
      <c r="J30" s="252"/>
      <c r="K30" s="252"/>
      <c r="L30" s="252"/>
      <c r="M30" s="252"/>
    </row>
    <row r="31" spans="1:13" ht="15" thickTop="1" x14ac:dyDescent="0.35">
      <c r="A31" s="114"/>
      <c r="B31" s="275" t="s">
        <v>19</v>
      </c>
      <c r="C31" s="276"/>
      <c r="D31" s="276"/>
      <c r="E31" s="276"/>
      <c r="F31" s="276"/>
      <c r="G31" s="276"/>
      <c r="H31" s="276"/>
      <c r="I31" s="276"/>
      <c r="J31" s="276"/>
      <c r="K31" s="276"/>
      <c r="L31" s="276"/>
      <c r="M31" s="277"/>
    </row>
    <row r="32" spans="1:13" ht="15" thickBot="1" x14ac:dyDescent="0.4">
      <c r="A32" s="114"/>
      <c r="B32" s="278"/>
      <c r="C32" s="279"/>
      <c r="D32" s="279"/>
      <c r="E32" s="279"/>
      <c r="F32" s="279"/>
      <c r="G32" s="279"/>
      <c r="H32" s="279"/>
      <c r="I32" s="279"/>
      <c r="J32" s="279"/>
      <c r="K32" s="279"/>
      <c r="L32" s="279"/>
      <c r="M32" s="280"/>
    </row>
    <row r="33" spans="1:13" ht="33" customHeight="1" thickTop="1" thickBot="1" x14ac:dyDescent="0.4">
      <c r="A33" s="114"/>
      <c r="B33" s="252" t="s">
        <v>20</v>
      </c>
      <c r="C33" s="252"/>
      <c r="D33" s="252"/>
      <c r="E33" s="252"/>
      <c r="F33" s="252"/>
      <c r="G33" s="252"/>
      <c r="H33" s="252"/>
      <c r="I33" s="252"/>
      <c r="J33" s="252"/>
      <c r="K33" s="252"/>
      <c r="L33" s="252"/>
      <c r="M33" s="252"/>
    </row>
    <row r="34" spans="1:13" ht="15.5" thickTop="1" thickBot="1" x14ac:dyDescent="0.4">
      <c r="A34" s="114"/>
      <c r="B34" s="121" t="s">
        <v>21</v>
      </c>
      <c r="C34" s="281" t="s">
        <v>22</v>
      </c>
      <c r="D34" s="282"/>
      <c r="E34" s="282"/>
      <c r="F34" s="282"/>
      <c r="G34" s="282"/>
      <c r="H34" s="282"/>
      <c r="I34" s="282"/>
      <c r="J34" s="282"/>
      <c r="K34" s="282"/>
      <c r="L34" s="282"/>
      <c r="M34" s="283"/>
    </row>
    <row r="35" spans="1:13" ht="15.5" thickTop="1" thickBot="1" x14ac:dyDescent="0.4">
      <c r="A35" s="114"/>
      <c r="B35" s="122">
        <v>1</v>
      </c>
      <c r="C35" s="253" t="s">
        <v>23</v>
      </c>
      <c r="D35" s="254"/>
      <c r="E35" s="254"/>
      <c r="F35" s="254"/>
      <c r="G35" s="254"/>
      <c r="H35" s="254"/>
      <c r="I35" s="254"/>
      <c r="J35" s="254"/>
      <c r="K35" s="254"/>
      <c r="L35" s="254"/>
      <c r="M35" s="255"/>
    </row>
    <row r="36" spans="1:13" ht="15.5" thickTop="1" thickBot="1" x14ac:dyDescent="0.4">
      <c r="A36" s="114"/>
      <c r="B36" s="123">
        <v>2</v>
      </c>
      <c r="C36" s="253" t="s">
        <v>24</v>
      </c>
      <c r="D36" s="254"/>
      <c r="E36" s="254"/>
      <c r="F36" s="254"/>
      <c r="G36" s="254"/>
      <c r="H36" s="254"/>
      <c r="I36" s="254"/>
      <c r="J36" s="254"/>
      <c r="K36" s="254"/>
      <c r="L36" s="254"/>
      <c r="M36" s="255"/>
    </row>
    <row r="37" spans="1:13" ht="15.5" thickTop="1" thickBot="1" x14ac:dyDescent="0.4">
      <c r="A37" s="114"/>
      <c r="B37" s="252" t="s">
        <v>25</v>
      </c>
      <c r="C37" s="252"/>
      <c r="D37" s="252"/>
      <c r="E37" s="252"/>
      <c r="F37" s="252"/>
      <c r="G37" s="252"/>
      <c r="H37" s="252"/>
      <c r="I37" s="252"/>
      <c r="J37" s="252"/>
      <c r="K37" s="252"/>
      <c r="L37" s="252"/>
      <c r="M37" s="252"/>
    </row>
    <row r="38" spans="1:13" ht="73.5" customHeight="1" thickTop="1" thickBot="1" x14ac:dyDescent="0.4">
      <c r="A38" s="114"/>
      <c r="B38" s="256" t="s">
        <v>26</v>
      </c>
      <c r="C38" s="257"/>
      <c r="D38" s="257"/>
      <c r="E38" s="257"/>
      <c r="F38" s="257"/>
      <c r="G38" s="257"/>
      <c r="H38" s="257"/>
      <c r="I38" s="257"/>
      <c r="J38" s="257"/>
      <c r="K38" s="257"/>
      <c r="L38" s="257"/>
      <c r="M38" s="258"/>
    </row>
    <row r="39" spans="1:13" ht="15" thickTop="1" x14ac:dyDescent="0.35">
      <c r="A39" s="124"/>
      <c r="B39" s="124"/>
      <c r="C39" s="124"/>
      <c r="D39" s="124"/>
      <c r="E39" s="124"/>
      <c r="F39" s="124"/>
      <c r="G39" s="124"/>
      <c r="H39" s="124"/>
      <c r="I39" s="124"/>
      <c r="J39" s="124"/>
      <c r="K39" s="124"/>
      <c r="L39" s="124"/>
      <c r="M39" s="124"/>
    </row>
    <row r="40" spans="1:13" ht="15" thickBot="1" x14ac:dyDescent="0.4">
      <c r="A40" s="114"/>
      <c r="B40" s="114"/>
      <c r="C40" s="114"/>
      <c r="D40" s="114"/>
      <c r="E40" s="114"/>
      <c r="F40" s="114"/>
      <c r="G40" s="114"/>
      <c r="H40" s="114"/>
      <c r="I40" s="114"/>
      <c r="J40" s="114"/>
      <c r="K40" s="114"/>
      <c r="L40" s="114"/>
      <c r="M40" s="114"/>
    </row>
    <row r="41" spans="1:13" ht="30.75" customHeight="1" thickTop="1" thickBot="1" x14ac:dyDescent="0.4">
      <c r="A41" s="114"/>
      <c r="B41" s="252" t="s">
        <v>27</v>
      </c>
      <c r="C41" s="252"/>
      <c r="D41" s="252"/>
      <c r="E41" s="252"/>
      <c r="F41" s="252"/>
      <c r="G41" s="252"/>
      <c r="H41" s="252"/>
      <c r="I41" s="252"/>
      <c r="J41" s="252"/>
      <c r="K41" s="252"/>
      <c r="L41" s="252"/>
      <c r="M41" s="252"/>
    </row>
    <row r="42" spans="1:13" ht="133.5" customHeight="1" thickTop="1" thickBot="1" x14ac:dyDescent="0.4">
      <c r="A42" s="114"/>
      <c r="B42" s="259" t="s">
        <v>28</v>
      </c>
      <c r="C42" s="260"/>
      <c r="D42" s="260"/>
      <c r="E42" s="260"/>
      <c r="F42" s="260"/>
      <c r="G42" s="260"/>
      <c r="H42" s="260"/>
      <c r="I42" s="260"/>
      <c r="J42" s="260"/>
      <c r="K42" s="260"/>
      <c r="L42" s="260"/>
      <c r="M42" s="261"/>
    </row>
    <row r="43" spans="1:13" ht="15" thickTop="1" x14ac:dyDescent="0.35">
      <c r="A43" s="114"/>
      <c r="B43" s="114"/>
      <c r="C43" s="114"/>
      <c r="D43" s="114"/>
      <c r="E43" s="114"/>
      <c r="F43" s="114"/>
      <c r="G43" s="114"/>
      <c r="H43" s="114"/>
      <c r="I43" s="114"/>
      <c r="J43" s="114"/>
      <c r="K43" s="114"/>
      <c r="L43" s="114"/>
      <c r="M43" s="114"/>
    </row>
    <row r="44" spans="1:13" ht="15" thickBot="1" x14ac:dyDescent="0.4">
      <c r="A44" s="114"/>
      <c r="B44" s="114"/>
      <c r="C44" s="114"/>
      <c r="D44" s="114"/>
      <c r="E44" s="114"/>
      <c r="F44" s="114"/>
      <c r="G44" s="114"/>
      <c r="H44" s="114"/>
      <c r="I44" s="114"/>
      <c r="J44" s="114"/>
      <c r="K44" s="114"/>
      <c r="L44" s="114"/>
      <c r="M44" s="114"/>
    </row>
    <row r="45" spans="1:13" ht="15.5" thickTop="1" thickBot="1" x14ac:dyDescent="0.4">
      <c r="A45" s="114"/>
      <c r="B45" s="262" t="s">
        <v>29</v>
      </c>
      <c r="C45" s="263"/>
      <c r="D45" s="263"/>
      <c r="E45" s="263"/>
      <c r="F45" s="263"/>
      <c r="G45" s="263"/>
      <c r="H45" s="263"/>
      <c r="I45" s="263"/>
      <c r="J45" s="263"/>
      <c r="K45" s="263"/>
      <c r="L45" s="263"/>
      <c r="M45" s="264"/>
    </row>
    <row r="46" spans="1:13" ht="28.5" customHeight="1" thickTop="1" thickBot="1" x14ac:dyDescent="0.4">
      <c r="A46" s="114"/>
      <c r="B46" s="265" t="s">
        <v>30</v>
      </c>
      <c r="C46" s="257"/>
      <c r="D46" s="257"/>
      <c r="E46" s="257"/>
      <c r="F46" s="257"/>
      <c r="G46" s="257"/>
      <c r="H46" s="257"/>
      <c r="I46" s="257"/>
      <c r="J46" s="257"/>
      <c r="K46" s="257"/>
      <c r="L46" s="257"/>
      <c r="M46" s="258"/>
    </row>
    <row r="47" spans="1:13" ht="31.5" customHeight="1" thickTop="1" thickBot="1" x14ac:dyDescent="0.4">
      <c r="A47" s="114"/>
      <c r="B47" s="252" t="s">
        <v>31</v>
      </c>
      <c r="C47" s="252"/>
      <c r="D47" s="252"/>
      <c r="E47" s="252"/>
      <c r="F47" s="252"/>
      <c r="G47" s="252"/>
      <c r="H47" s="252"/>
      <c r="I47" s="252"/>
      <c r="J47" s="252"/>
      <c r="K47" s="252"/>
      <c r="L47" s="252"/>
      <c r="M47" s="252"/>
    </row>
    <row r="48" spans="1:13" ht="15.5" thickTop="1" thickBot="1" x14ac:dyDescent="0.4">
      <c r="A48" s="114"/>
      <c r="B48" s="253" t="s">
        <v>32</v>
      </c>
      <c r="C48" s="254"/>
      <c r="D48" s="254"/>
      <c r="E48" s="254"/>
      <c r="F48" s="254"/>
      <c r="G48" s="254"/>
      <c r="H48" s="254"/>
      <c r="I48" s="254"/>
      <c r="J48" s="254"/>
      <c r="K48" s="254"/>
      <c r="L48" s="254"/>
      <c r="M48" s="255"/>
    </row>
    <row r="49" spans="1:13" ht="15" thickTop="1" x14ac:dyDescent="0.35">
      <c r="A49" s="114"/>
      <c r="B49" s="125"/>
      <c r="C49" s="114"/>
      <c r="D49" s="114"/>
      <c r="E49" s="114"/>
      <c r="F49" s="114"/>
      <c r="G49" s="114"/>
      <c r="H49" s="114"/>
      <c r="I49" s="114"/>
      <c r="J49" s="114"/>
      <c r="K49" s="114"/>
      <c r="L49" s="114"/>
      <c r="M49" s="114"/>
    </row>
    <row r="50" spans="1:13" x14ac:dyDescent="0.35">
      <c r="A50" s="114"/>
      <c r="B50" s="266"/>
      <c r="C50" s="266"/>
      <c r="D50" s="266"/>
      <c r="E50" s="266"/>
      <c r="F50" s="266"/>
      <c r="G50" s="266"/>
      <c r="H50" s="266"/>
      <c r="I50" s="266"/>
      <c r="J50" s="266"/>
      <c r="K50" s="266"/>
      <c r="L50" s="266"/>
      <c r="M50" s="266"/>
    </row>
    <row r="51" spans="1:13" ht="15" thickBot="1" x14ac:dyDescent="0.4">
      <c r="A51" s="114"/>
      <c r="B51" s="114"/>
      <c r="C51" s="114"/>
      <c r="D51" s="114"/>
      <c r="E51" s="114"/>
      <c r="F51" s="114"/>
      <c r="G51" s="114"/>
      <c r="H51" s="114"/>
      <c r="I51" s="114"/>
      <c r="J51" s="114"/>
      <c r="K51" s="114"/>
      <c r="L51" s="114"/>
      <c r="M51" s="114"/>
    </row>
    <row r="52" spans="1:13" ht="15.5" thickTop="1" thickBot="1" x14ac:dyDescent="0.4">
      <c r="A52" s="114"/>
      <c r="B52" s="252" t="s">
        <v>33</v>
      </c>
      <c r="C52" s="252"/>
      <c r="D52" s="252"/>
      <c r="E52" s="252"/>
      <c r="F52" s="252"/>
      <c r="G52" s="252"/>
      <c r="H52" s="252"/>
      <c r="I52" s="252"/>
      <c r="J52" s="252"/>
      <c r="K52" s="252"/>
      <c r="L52" s="252"/>
      <c r="M52" s="252"/>
    </row>
    <row r="53" spans="1:13" ht="15.5" thickTop="1" thickBot="1" x14ac:dyDescent="0.4">
      <c r="A53" s="114"/>
      <c r="B53" s="252" t="s">
        <v>34</v>
      </c>
      <c r="C53" s="252"/>
      <c r="D53" s="252"/>
      <c r="E53" s="252"/>
      <c r="F53" s="252"/>
      <c r="G53" s="252"/>
      <c r="H53" s="252"/>
      <c r="I53" s="252" t="s">
        <v>35</v>
      </c>
      <c r="J53" s="252"/>
      <c r="K53" s="252"/>
      <c r="L53" s="252"/>
      <c r="M53" s="252"/>
    </row>
    <row r="54" spans="1:13" ht="15.5" thickTop="1" thickBot="1" x14ac:dyDescent="0.4">
      <c r="A54" s="114"/>
      <c r="B54" s="248" t="s">
        <v>36</v>
      </c>
      <c r="C54" s="249"/>
      <c r="D54" s="249"/>
      <c r="E54" s="249"/>
      <c r="F54" s="249"/>
      <c r="G54" s="249"/>
      <c r="H54" s="250"/>
      <c r="I54" s="248" t="s">
        <v>37</v>
      </c>
      <c r="J54" s="249"/>
      <c r="K54" s="249"/>
      <c r="L54" s="249"/>
      <c r="M54" s="250"/>
    </row>
    <row r="55" spans="1:13" ht="15.5" thickTop="1" thickBot="1" x14ac:dyDescent="0.4">
      <c r="A55" s="114"/>
      <c r="B55" s="248" t="s">
        <v>38</v>
      </c>
      <c r="C55" s="249"/>
      <c r="D55" s="249"/>
      <c r="E55" s="249"/>
      <c r="F55" s="249"/>
      <c r="G55" s="249"/>
      <c r="H55" s="250"/>
      <c r="I55" s="248" t="s">
        <v>39</v>
      </c>
      <c r="J55" s="249"/>
      <c r="K55" s="249"/>
      <c r="L55" s="249"/>
      <c r="M55" s="250"/>
    </row>
    <row r="56" spans="1:13" ht="15" thickTop="1" x14ac:dyDescent="0.35">
      <c r="A56" s="114"/>
      <c r="B56" s="251"/>
      <c r="C56" s="251"/>
      <c r="D56" s="251"/>
      <c r="E56" s="251"/>
      <c r="F56" s="251"/>
      <c r="G56" s="251"/>
      <c r="H56" s="114"/>
      <c r="I56" s="114"/>
      <c r="J56" s="114"/>
      <c r="K56" s="114"/>
      <c r="L56" s="114"/>
      <c r="M56" s="114"/>
    </row>
  </sheetData>
  <mergeCells count="31">
    <mergeCell ref="C35:M35"/>
    <mergeCell ref="A2:M2"/>
    <mergeCell ref="A3:M3"/>
    <mergeCell ref="A4:M4"/>
    <mergeCell ref="A5:M5"/>
    <mergeCell ref="A6:M6"/>
    <mergeCell ref="B27:M27"/>
    <mergeCell ref="B28:M28"/>
    <mergeCell ref="B30:M30"/>
    <mergeCell ref="B31:M32"/>
    <mergeCell ref="B33:M33"/>
    <mergeCell ref="C34:M34"/>
    <mergeCell ref="C8:R8"/>
    <mergeCell ref="B53:H53"/>
    <mergeCell ref="I53:M53"/>
    <mergeCell ref="C36:M36"/>
    <mergeCell ref="B37:M37"/>
    <mergeCell ref="B38:M38"/>
    <mergeCell ref="B41:M41"/>
    <mergeCell ref="B42:M42"/>
    <mergeCell ref="B45:M45"/>
    <mergeCell ref="B46:M46"/>
    <mergeCell ref="B47:M47"/>
    <mergeCell ref="B48:M48"/>
    <mergeCell ref="B50:M50"/>
    <mergeCell ref="B52:M52"/>
    <mergeCell ref="B54:H54"/>
    <mergeCell ref="I54:M54"/>
    <mergeCell ref="B55:H55"/>
    <mergeCell ref="I55:M55"/>
    <mergeCell ref="B56:G56"/>
  </mergeCells>
  <pageMargins left="0.39370078740157483" right="0.70866141732283472" top="0.74803149606299213" bottom="0.74803149606299213" header="0.31496062992125984" footer="0.31496062992125984"/>
  <pageSetup paperSize="9" scale="38"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I33"/>
  <sheetViews>
    <sheetView tabSelected="1" zoomScale="70" zoomScaleNormal="70" zoomScaleSheetLayoutView="110" workbookViewId="0">
      <selection sqref="A1:A6"/>
    </sheetView>
  </sheetViews>
  <sheetFormatPr baseColWidth="10" defaultColWidth="10.81640625" defaultRowHeight="12.5" x14ac:dyDescent="0.25"/>
  <cols>
    <col min="1" max="1" width="20.1796875" style="221" customWidth="1"/>
    <col min="2" max="30" width="15.81640625" style="221" customWidth="1"/>
    <col min="31" max="32" width="10.81640625" style="221"/>
    <col min="33" max="33" width="17.1796875" style="221" customWidth="1"/>
    <col min="34" max="34" width="15.54296875" style="221" customWidth="1"/>
    <col min="35" max="35" width="14.1796875" style="221" customWidth="1"/>
    <col min="36" max="16384" width="10.81640625" style="221"/>
  </cols>
  <sheetData>
    <row r="1" spans="1:35" ht="27.65" customHeight="1" x14ac:dyDescent="0.25">
      <c r="A1" s="289"/>
      <c r="B1" s="302" t="s">
        <v>226</v>
      </c>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296"/>
      <c r="AC1" s="297"/>
      <c r="AD1" s="243"/>
    </row>
    <row r="2" spans="1:35" ht="12.65" customHeight="1" x14ac:dyDescent="0.25">
      <c r="A2" s="290"/>
      <c r="B2" s="304" t="s">
        <v>233</v>
      </c>
      <c r="C2" s="305"/>
      <c r="D2" s="305"/>
      <c r="E2" s="305"/>
      <c r="F2" s="305"/>
      <c r="G2" s="305"/>
      <c r="H2" s="305"/>
      <c r="I2" s="305"/>
      <c r="J2" s="305"/>
      <c r="K2" s="305"/>
      <c r="L2" s="305"/>
      <c r="M2" s="305"/>
      <c r="N2" s="305"/>
      <c r="O2" s="305"/>
      <c r="P2" s="305"/>
      <c r="Q2" s="305"/>
      <c r="R2" s="305"/>
      <c r="S2" s="305"/>
      <c r="T2" s="306"/>
      <c r="U2" s="564" t="s">
        <v>235</v>
      </c>
      <c r="V2" s="565"/>
      <c r="W2" s="565"/>
      <c r="X2" s="565"/>
      <c r="Y2" s="565"/>
      <c r="Z2" s="565"/>
      <c r="AA2" s="566"/>
      <c r="AB2" s="298"/>
      <c r="AC2" s="299"/>
      <c r="AD2" s="243"/>
      <c r="AE2" s="220"/>
      <c r="AF2" s="220"/>
    </row>
    <row r="3" spans="1:35" ht="12.65" customHeight="1" x14ac:dyDescent="0.25">
      <c r="A3" s="290"/>
      <c r="B3" s="304" t="s">
        <v>234</v>
      </c>
      <c r="C3" s="305"/>
      <c r="D3" s="305"/>
      <c r="E3" s="305"/>
      <c r="F3" s="305"/>
      <c r="G3" s="305"/>
      <c r="H3" s="305"/>
      <c r="I3" s="305"/>
      <c r="J3" s="305"/>
      <c r="K3" s="305"/>
      <c r="L3" s="305"/>
      <c r="M3" s="305"/>
      <c r="N3" s="305"/>
      <c r="O3" s="305"/>
      <c r="P3" s="305"/>
      <c r="Q3" s="305"/>
      <c r="R3" s="305"/>
      <c r="S3" s="305"/>
      <c r="T3" s="306"/>
      <c r="U3" s="567"/>
      <c r="V3" s="568"/>
      <c r="W3" s="568"/>
      <c r="X3" s="568"/>
      <c r="Y3" s="568"/>
      <c r="Z3" s="568"/>
      <c r="AA3" s="569"/>
      <c r="AB3" s="298"/>
      <c r="AC3" s="299"/>
      <c r="AD3" s="243"/>
      <c r="AE3" s="222"/>
      <c r="AF3" s="222"/>
    </row>
    <row r="4" spans="1:35" ht="12.65" customHeight="1" x14ac:dyDescent="0.25">
      <c r="A4" s="290"/>
      <c r="B4" s="304" t="s">
        <v>182</v>
      </c>
      <c r="C4" s="305"/>
      <c r="D4" s="305"/>
      <c r="E4" s="305"/>
      <c r="F4" s="305"/>
      <c r="G4" s="305"/>
      <c r="H4" s="305"/>
      <c r="I4" s="305"/>
      <c r="J4" s="305"/>
      <c r="K4" s="305"/>
      <c r="L4" s="305"/>
      <c r="M4" s="305"/>
      <c r="N4" s="305"/>
      <c r="O4" s="305"/>
      <c r="P4" s="305"/>
      <c r="Q4" s="305"/>
      <c r="R4" s="305"/>
      <c r="S4" s="305"/>
      <c r="T4" s="306"/>
      <c r="U4" s="304"/>
      <c r="V4" s="305"/>
      <c r="W4" s="305"/>
      <c r="X4" s="305"/>
      <c r="Y4" s="305"/>
      <c r="Z4" s="305"/>
      <c r="AA4" s="306"/>
      <c r="AB4" s="298"/>
      <c r="AC4" s="299"/>
      <c r="AD4" s="243"/>
      <c r="AE4" s="222"/>
      <c r="AF4" s="222"/>
    </row>
    <row r="5" spans="1:35" ht="12.65" customHeight="1" x14ac:dyDescent="0.25">
      <c r="A5" s="290"/>
      <c r="B5" s="304" t="s">
        <v>183</v>
      </c>
      <c r="C5" s="305"/>
      <c r="D5" s="305"/>
      <c r="E5" s="305"/>
      <c r="F5" s="305"/>
      <c r="G5" s="305"/>
      <c r="H5" s="305"/>
      <c r="I5" s="305"/>
      <c r="J5" s="305"/>
      <c r="K5" s="305"/>
      <c r="L5" s="305"/>
      <c r="M5" s="305"/>
      <c r="N5" s="305"/>
      <c r="O5" s="305"/>
      <c r="P5" s="305"/>
      <c r="Q5" s="305"/>
      <c r="R5" s="305"/>
      <c r="S5" s="305"/>
      <c r="T5" s="306"/>
      <c r="U5" s="304"/>
      <c r="V5" s="305"/>
      <c r="W5" s="305"/>
      <c r="X5" s="305"/>
      <c r="Y5" s="305"/>
      <c r="Z5" s="305"/>
      <c r="AA5" s="306"/>
      <c r="AB5" s="298"/>
      <c r="AC5" s="299"/>
      <c r="AD5" s="243"/>
      <c r="AE5" s="222"/>
      <c r="AF5" s="222"/>
    </row>
    <row r="6" spans="1:35" ht="13" customHeight="1" thickBot="1" x14ac:dyDescent="0.3">
      <c r="A6" s="291"/>
      <c r="B6" s="292" t="s">
        <v>231</v>
      </c>
      <c r="C6" s="293"/>
      <c r="D6" s="293"/>
      <c r="E6" s="293"/>
      <c r="F6" s="293"/>
      <c r="G6" s="293"/>
      <c r="H6" s="293"/>
      <c r="I6" s="293"/>
      <c r="J6" s="293"/>
      <c r="K6" s="293"/>
      <c r="L6" s="293"/>
      <c r="M6" s="293"/>
      <c r="N6" s="293"/>
      <c r="O6" s="293"/>
      <c r="P6" s="293"/>
      <c r="Q6" s="293"/>
      <c r="R6" s="293"/>
      <c r="S6" s="293"/>
      <c r="T6" s="294"/>
      <c r="U6" s="292"/>
      <c r="V6" s="293"/>
      <c r="W6" s="293"/>
      <c r="X6" s="293"/>
      <c r="Y6" s="293"/>
      <c r="Z6" s="293"/>
      <c r="AA6" s="294"/>
      <c r="AB6" s="300"/>
      <c r="AC6" s="301"/>
      <c r="AD6" s="243"/>
      <c r="AE6" s="223"/>
      <c r="AF6" s="223"/>
    </row>
    <row r="7" spans="1:35" x14ac:dyDescent="0.25">
      <c r="A7" s="232"/>
      <c r="B7" s="232"/>
      <c r="C7" s="232"/>
      <c r="D7" s="232"/>
      <c r="E7" s="232"/>
      <c r="F7" s="232"/>
      <c r="G7" s="232"/>
      <c r="H7" s="232"/>
      <c r="I7" s="232"/>
      <c r="J7" s="232"/>
      <c r="K7" s="232"/>
      <c r="L7" s="232"/>
      <c r="M7" s="232"/>
      <c r="N7" s="232"/>
      <c r="O7" s="232"/>
      <c r="P7" s="232"/>
      <c r="Q7" s="233"/>
      <c r="R7" s="233"/>
      <c r="S7" s="232"/>
      <c r="T7" s="232"/>
      <c r="U7" s="232"/>
      <c r="V7" s="232"/>
      <c r="W7" s="232"/>
      <c r="X7" s="232"/>
      <c r="Y7" s="232"/>
      <c r="Z7" s="232"/>
      <c r="AA7" s="234"/>
      <c r="AB7" s="234"/>
      <c r="AC7" s="232"/>
      <c r="AD7" s="232"/>
      <c r="AE7" s="232"/>
      <c r="AF7" s="223"/>
      <c r="AG7" s="223"/>
    </row>
    <row r="8" spans="1:35" ht="12.65" customHeight="1" x14ac:dyDescent="0.25">
      <c r="A8" s="237" t="s">
        <v>40</v>
      </c>
      <c r="B8" s="235" t="s">
        <v>41</v>
      </c>
      <c r="J8" s="235"/>
      <c r="K8" s="235"/>
      <c r="L8" s="235"/>
      <c r="M8" s="235"/>
      <c r="N8" s="235"/>
      <c r="O8" s="235"/>
      <c r="P8" s="235"/>
      <c r="Q8" s="235"/>
      <c r="R8" s="235"/>
      <c r="S8" s="235"/>
      <c r="T8" s="235"/>
      <c r="U8" s="235"/>
      <c r="V8" s="235"/>
      <c r="W8" s="235"/>
      <c r="X8" s="235"/>
      <c r="Y8" s="235"/>
      <c r="Z8" s="235"/>
      <c r="AA8" s="235"/>
      <c r="AB8" s="235"/>
      <c r="AC8" s="235"/>
      <c r="AD8" s="235"/>
      <c r="AE8" s="235"/>
      <c r="AF8" s="223"/>
      <c r="AG8" s="223"/>
    </row>
    <row r="9" spans="1:35" ht="12.65" customHeight="1" x14ac:dyDescent="0.25">
      <c r="A9" s="237" t="s">
        <v>42</v>
      </c>
      <c r="B9" s="241"/>
      <c r="C9" s="237"/>
      <c r="D9" s="237"/>
      <c r="E9" s="237"/>
      <c r="F9" s="237"/>
      <c r="G9" s="237"/>
      <c r="H9" s="237"/>
      <c r="I9" s="237"/>
      <c r="J9" s="235"/>
      <c r="K9" s="235"/>
      <c r="L9" s="235"/>
      <c r="M9" s="235"/>
      <c r="N9" s="235"/>
      <c r="O9" s="235"/>
      <c r="P9" s="235"/>
      <c r="Q9" s="235"/>
      <c r="R9" s="235"/>
      <c r="S9" s="235"/>
      <c r="T9" s="235"/>
      <c r="U9" s="235"/>
      <c r="V9" s="235"/>
      <c r="W9" s="235"/>
      <c r="X9" s="235"/>
      <c r="Y9" s="235"/>
      <c r="Z9" s="235"/>
      <c r="AA9" s="235"/>
      <c r="AB9" s="235"/>
      <c r="AC9" s="235"/>
      <c r="AD9" s="235"/>
      <c r="AE9" s="235"/>
      <c r="AF9" s="223"/>
      <c r="AG9" s="223"/>
    </row>
    <row r="10" spans="1:35" ht="12.65" customHeight="1" x14ac:dyDescent="0.25">
      <c r="A10" s="237" t="s">
        <v>43</v>
      </c>
      <c r="B10" s="241"/>
      <c r="C10" s="238"/>
      <c r="D10" s="238"/>
      <c r="E10" s="238"/>
      <c r="F10" s="238"/>
      <c r="G10" s="238"/>
      <c r="H10" s="238"/>
      <c r="I10" s="238"/>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23"/>
      <c r="AG10" s="223"/>
    </row>
    <row r="11" spans="1:35" x14ac:dyDescent="0.25">
      <c r="A11" s="236"/>
      <c r="B11" s="236"/>
      <c r="C11" s="236"/>
      <c r="D11" s="236"/>
      <c r="E11" s="236"/>
      <c r="F11" s="236"/>
      <c r="G11" s="236"/>
      <c r="H11" s="236"/>
      <c r="I11" s="236"/>
      <c r="J11" s="235"/>
      <c r="K11" s="235"/>
      <c r="L11" s="235"/>
      <c r="M11" s="235"/>
      <c r="N11" s="235"/>
      <c r="O11" s="235"/>
      <c r="P11" s="235"/>
      <c r="Q11" s="235"/>
      <c r="R11" s="235"/>
      <c r="S11" s="235"/>
      <c r="T11" s="235"/>
      <c r="U11" s="235"/>
      <c r="V11" s="235"/>
      <c r="W11" s="235"/>
      <c r="X11" s="235"/>
      <c r="Y11" s="235"/>
      <c r="Z11" s="235"/>
      <c r="AA11" s="235"/>
      <c r="AB11" s="235"/>
      <c r="AC11" s="235"/>
      <c r="AD11" s="235"/>
      <c r="AE11" s="235"/>
      <c r="AF11" s="224"/>
      <c r="AG11" s="224"/>
    </row>
    <row r="12" spans="1:35" x14ac:dyDescent="0.25">
      <c r="A12" s="236"/>
      <c r="B12" s="236"/>
      <c r="C12" s="236"/>
      <c r="D12" s="236"/>
      <c r="E12" s="236"/>
      <c r="F12" s="236"/>
      <c r="G12" s="236"/>
      <c r="H12" s="236"/>
      <c r="I12" s="317"/>
      <c r="J12" s="317"/>
      <c r="K12" s="317"/>
      <c r="L12" s="317"/>
      <c r="M12" s="317"/>
      <c r="N12" s="317"/>
      <c r="O12" s="317"/>
      <c r="P12" s="317"/>
      <c r="Q12" s="317"/>
      <c r="R12" s="317"/>
      <c r="S12" s="317"/>
      <c r="T12" s="317"/>
      <c r="U12" s="317"/>
      <c r="V12" s="317"/>
      <c r="W12" s="295"/>
      <c r="X12" s="295"/>
      <c r="Y12" s="295"/>
      <c r="Z12" s="295"/>
      <c r="AA12" s="295"/>
      <c r="AB12" s="295"/>
      <c r="AC12" s="295"/>
      <c r="AD12" s="242"/>
      <c r="AE12" s="235"/>
      <c r="AF12" s="224"/>
      <c r="AG12" s="224"/>
    </row>
    <row r="13" spans="1:35" ht="15" customHeight="1" x14ac:dyDescent="0.25">
      <c r="A13" s="318" t="s">
        <v>184</v>
      </c>
      <c r="B13" s="318"/>
      <c r="C13" s="318"/>
      <c r="D13" s="318"/>
      <c r="E13" s="318"/>
      <c r="F13" s="318"/>
      <c r="G13" s="318"/>
      <c r="H13" s="318"/>
      <c r="I13" s="318"/>
      <c r="J13" s="318"/>
      <c r="K13" s="318"/>
      <c r="L13" s="318"/>
      <c r="M13" s="318"/>
      <c r="N13" s="318"/>
      <c r="O13" s="318"/>
      <c r="P13" s="318"/>
      <c r="Q13" s="318"/>
      <c r="R13" s="318"/>
      <c r="S13" s="319" t="s">
        <v>211</v>
      </c>
      <c r="T13" s="319"/>
      <c r="U13" s="319"/>
      <c r="V13" s="319"/>
      <c r="W13" s="319"/>
      <c r="X13" s="319"/>
      <c r="Y13" s="319"/>
      <c r="Z13" s="319"/>
      <c r="AA13" s="319"/>
      <c r="AB13" s="319"/>
      <c r="AC13" s="319"/>
      <c r="AD13" s="319"/>
      <c r="AE13" s="285" t="s">
        <v>212</v>
      </c>
      <c r="AF13" s="285"/>
      <c r="AG13" s="285"/>
      <c r="AH13" s="285"/>
      <c r="AI13" s="285"/>
    </row>
    <row r="14" spans="1:35" ht="78.650000000000006" customHeight="1" x14ac:dyDescent="0.25">
      <c r="A14" s="244" t="s">
        <v>44</v>
      </c>
      <c r="B14" s="244" t="s">
        <v>45</v>
      </c>
      <c r="C14" s="244" t="s">
        <v>46</v>
      </c>
      <c r="D14" s="244" t="s">
        <v>214</v>
      </c>
      <c r="E14" s="244" t="s">
        <v>187</v>
      </c>
      <c r="F14" s="244" t="s">
        <v>188</v>
      </c>
      <c r="G14" s="244" t="s">
        <v>185</v>
      </c>
      <c r="H14" s="244" t="s">
        <v>215</v>
      </c>
      <c r="I14" s="244" t="s">
        <v>181</v>
      </c>
      <c r="J14" s="245" t="s">
        <v>47</v>
      </c>
      <c r="K14" s="245" t="s">
        <v>204</v>
      </c>
      <c r="L14" s="245" t="s">
        <v>189</v>
      </c>
      <c r="M14" s="245" t="s">
        <v>222</v>
      </c>
      <c r="N14" s="245" t="s">
        <v>223</v>
      </c>
      <c r="O14" s="245" t="s">
        <v>224</v>
      </c>
      <c r="P14" s="245" t="s">
        <v>225</v>
      </c>
      <c r="Q14" s="245" t="s">
        <v>232</v>
      </c>
      <c r="R14" s="245" t="s">
        <v>203</v>
      </c>
      <c r="S14" s="246" t="s">
        <v>48</v>
      </c>
      <c r="T14" s="246" t="s">
        <v>49</v>
      </c>
      <c r="U14" s="246" t="s">
        <v>50</v>
      </c>
      <c r="V14" s="246" t="s">
        <v>51</v>
      </c>
      <c r="W14" s="246" t="s">
        <v>52</v>
      </c>
      <c r="X14" s="246" t="s">
        <v>53</v>
      </c>
      <c r="Y14" s="246" t="s">
        <v>54</v>
      </c>
      <c r="Z14" s="246" t="s">
        <v>55</v>
      </c>
      <c r="AA14" s="246" t="s">
        <v>56</v>
      </c>
      <c r="AB14" s="246" t="s">
        <v>57</v>
      </c>
      <c r="AC14" s="246" t="s">
        <v>58</v>
      </c>
      <c r="AD14" s="246" t="s">
        <v>220</v>
      </c>
      <c r="AE14" s="244" t="s">
        <v>213</v>
      </c>
      <c r="AF14" s="244" t="s">
        <v>200</v>
      </c>
      <c r="AG14" s="247" t="s">
        <v>216</v>
      </c>
      <c r="AH14" s="247" t="s">
        <v>202</v>
      </c>
      <c r="AI14" s="247" t="s">
        <v>221</v>
      </c>
    </row>
    <row r="15" spans="1:35" ht="13.5" customHeight="1" x14ac:dyDescent="0.25">
      <c r="A15" s="239"/>
      <c r="B15" s="240"/>
      <c r="C15" s="225"/>
      <c r="D15" s="225"/>
      <c r="E15" s="225"/>
      <c r="F15" s="225"/>
      <c r="G15" s="225"/>
      <c r="H15" s="225"/>
      <c r="I15" s="225"/>
      <c r="J15" s="225"/>
      <c r="K15" s="225"/>
      <c r="L15" s="225"/>
      <c r="M15" s="225"/>
      <c r="N15" s="225"/>
      <c r="O15" s="225"/>
      <c r="P15" s="225"/>
      <c r="Q15" s="225"/>
      <c r="R15" s="225"/>
      <c r="S15" s="225"/>
      <c r="T15" s="225"/>
      <c r="U15" s="226"/>
      <c r="V15" s="226"/>
      <c r="W15" s="226"/>
      <c r="X15" s="226"/>
      <c r="Y15" s="227"/>
      <c r="Z15" s="227"/>
      <c r="AA15" s="227"/>
      <c r="AB15" s="227"/>
      <c r="AC15" s="227"/>
      <c r="AD15" s="227"/>
      <c r="AE15" s="225"/>
      <c r="AF15" s="225"/>
      <c r="AG15" s="230"/>
      <c r="AH15" s="230"/>
      <c r="AI15" s="230"/>
    </row>
    <row r="16" spans="1:35" x14ac:dyDescent="0.25">
      <c r="A16" s="239"/>
      <c r="B16" s="240"/>
      <c r="C16" s="225"/>
      <c r="D16" s="225"/>
      <c r="E16" s="225"/>
      <c r="F16" s="225"/>
      <c r="G16" s="225"/>
      <c r="H16" s="225"/>
      <c r="I16" s="225"/>
      <c r="J16" s="225"/>
      <c r="K16" s="225"/>
      <c r="L16" s="225"/>
      <c r="M16" s="225"/>
      <c r="N16" s="225"/>
      <c r="O16" s="225"/>
      <c r="P16" s="225"/>
      <c r="Q16" s="225"/>
      <c r="R16" s="225"/>
      <c r="S16" s="225"/>
      <c r="T16" s="225"/>
      <c r="U16" s="226"/>
      <c r="V16" s="226"/>
      <c r="W16" s="226"/>
      <c r="X16" s="226"/>
      <c r="Y16" s="227"/>
      <c r="Z16" s="227"/>
      <c r="AA16" s="227"/>
      <c r="AB16" s="227"/>
      <c r="AC16" s="227"/>
      <c r="AD16" s="227"/>
      <c r="AE16" s="225"/>
      <c r="AF16" s="225"/>
      <c r="AG16" s="230"/>
      <c r="AH16" s="230"/>
      <c r="AI16" s="230"/>
    </row>
    <row r="17" spans="1:35" x14ac:dyDescent="0.25">
      <c r="A17" s="239"/>
      <c r="B17" s="240"/>
      <c r="C17" s="225"/>
      <c r="D17" s="225"/>
      <c r="E17" s="225"/>
      <c r="F17" s="225"/>
      <c r="G17" s="225"/>
      <c r="H17" s="225"/>
      <c r="I17" s="225"/>
      <c r="J17" s="225"/>
      <c r="K17" s="225"/>
      <c r="L17" s="225"/>
      <c r="M17" s="225"/>
      <c r="N17" s="225"/>
      <c r="O17" s="225"/>
      <c r="P17" s="225"/>
      <c r="Q17" s="225"/>
      <c r="R17" s="225"/>
      <c r="S17" s="225"/>
      <c r="T17" s="225"/>
      <c r="U17" s="226"/>
      <c r="V17" s="226"/>
      <c r="W17" s="226"/>
      <c r="X17" s="226"/>
      <c r="Y17" s="227"/>
      <c r="Z17" s="227"/>
      <c r="AA17" s="227"/>
      <c r="AB17" s="227"/>
      <c r="AC17" s="227"/>
      <c r="AD17" s="227"/>
      <c r="AE17" s="225"/>
      <c r="AF17" s="225"/>
      <c r="AG17" s="230"/>
      <c r="AH17" s="230"/>
      <c r="AI17" s="230"/>
    </row>
    <row r="18" spans="1:35" ht="13.5" customHeight="1" x14ac:dyDescent="0.25">
      <c r="A18" s="239"/>
      <c r="B18" s="240"/>
      <c r="C18" s="228"/>
      <c r="D18" s="228"/>
      <c r="E18" s="228"/>
      <c r="F18" s="225"/>
      <c r="G18" s="225"/>
      <c r="H18" s="228"/>
      <c r="I18" s="228"/>
      <c r="J18" s="228"/>
      <c r="K18" s="225"/>
      <c r="L18" s="225"/>
      <c r="M18" s="225"/>
      <c r="N18" s="225"/>
      <c r="O18" s="225"/>
      <c r="P18" s="225"/>
      <c r="Q18" s="228"/>
      <c r="R18" s="228"/>
      <c r="S18" s="228"/>
      <c r="T18" s="228"/>
      <c r="U18" s="226"/>
      <c r="V18" s="226"/>
      <c r="W18" s="226"/>
      <c r="X18" s="226"/>
      <c r="Y18" s="226"/>
      <c r="Z18" s="226"/>
      <c r="AA18" s="226"/>
      <c r="AB18" s="226"/>
      <c r="AC18" s="226"/>
      <c r="AD18" s="226"/>
      <c r="AE18" s="228"/>
      <c r="AF18" s="228"/>
      <c r="AG18" s="230"/>
      <c r="AH18" s="230"/>
      <c r="AI18" s="230"/>
    </row>
    <row r="19" spans="1:35" x14ac:dyDescent="0.25">
      <c r="A19" s="239"/>
      <c r="B19" s="240"/>
      <c r="C19" s="228"/>
      <c r="D19" s="228"/>
      <c r="E19" s="228"/>
      <c r="F19" s="225"/>
      <c r="G19" s="225"/>
      <c r="H19" s="228"/>
      <c r="I19" s="228"/>
      <c r="J19" s="228"/>
      <c r="K19" s="225"/>
      <c r="L19" s="225"/>
      <c r="M19" s="225"/>
      <c r="N19" s="225"/>
      <c r="O19" s="225"/>
      <c r="P19" s="225"/>
      <c r="Q19" s="228"/>
      <c r="R19" s="228"/>
      <c r="S19" s="228"/>
      <c r="T19" s="228"/>
      <c r="U19" s="226"/>
      <c r="V19" s="226"/>
      <c r="W19" s="226"/>
      <c r="X19" s="226"/>
      <c r="Y19" s="226"/>
      <c r="Z19" s="226"/>
      <c r="AA19" s="226"/>
      <c r="AB19" s="226"/>
      <c r="AC19" s="226"/>
      <c r="AD19" s="226"/>
      <c r="AE19" s="228"/>
      <c r="AF19" s="228"/>
      <c r="AG19" s="230"/>
      <c r="AH19" s="230"/>
      <c r="AI19" s="230"/>
    </row>
    <row r="20" spans="1:35" x14ac:dyDescent="0.25">
      <c r="A20" s="239"/>
      <c r="B20" s="240"/>
      <c r="C20" s="228"/>
      <c r="D20" s="228"/>
      <c r="E20" s="228"/>
      <c r="F20" s="225"/>
      <c r="G20" s="225"/>
      <c r="H20" s="228"/>
      <c r="I20" s="228"/>
      <c r="J20" s="228"/>
      <c r="K20" s="225"/>
      <c r="L20" s="225"/>
      <c r="M20" s="225"/>
      <c r="N20" s="225"/>
      <c r="O20" s="225"/>
      <c r="P20" s="225"/>
      <c r="Q20" s="228"/>
      <c r="R20" s="228"/>
      <c r="S20" s="228"/>
      <c r="T20" s="228"/>
      <c r="U20" s="229"/>
      <c r="V20" s="229"/>
      <c r="W20" s="229"/>
      <c r="X20" s="229"/>
      <c r="Y20" s="229"/>
      <c r="Z20" s="229"/>
      <c r="AA20" s="229"/>
      <c r="AB20" s="229"/>
      <c r="AC20" s="229"/>
      <c r="AD20" s="229"/>
      <c r="AE20" s="228"/>
      <c r="AF20" s="228"/>
      <c r="AG20" s="230"/>
      <c r="AH20" s="230"/>
      <c r="AI20" s="230"/>
    </row>
    <row r="21" spans="1:35" ht="13.5" customHeight="1" x14ac:dyDescent="0.25">
      <c r="A21" s="239"/>
      <c r="B21" s="240"/>
      <c r="C21" s="228"/>
      <c r="D21" s="228"/>
      <c r="E21" s="228"/>
      <c r="F21" s="225"/>
      <c r="G21" s="225"/>
      <c r="H21" s="228"/>
      <c r="I21" s="228"/>
      <c r="J21" s="228"/>
      <c r="K21" s="225"/>
      <c r="L21" s="225"/>
      <c r="M21" s="225"/>
      <c r="N21" s="225"/>
      <c r="O21" s="225"/>
      <c r="P21" s="225"/>
      <c r="Q21" s="228"/>
      <c r="R21" s="228"/>
      <c r="S21" s="228"/>
      <c r="T21" s="228"/>
      <c r="U21" s="229"/>
      <c r="V21" s="229"/>
      <c r="W21" s="229"/>
      <c r="X21" s="229"/>
      <c r="Y21" s="229"/>
      <c r="Z21" s="229"/>
      <c r="AA21" s="229"/>
      <c r="AB21" s="229"/>
      <c r="AC21" s="229"/>
      <c r="AD21" s="229"/>
      <c r="AE21" s="228"/>
      <c r="AF21" s="228"/>
      <c r="AG21" s="230"/>
      <c r="AH21" s="230"/>
      <c r="AI21" s="230"/>
    </row>
    <row r="22" spans="1:35" x14ac:dyDescent="0.25">
      <c r="A22" s="239"/>
      <c r="B22" s="240"/>
      <c r="C22" s="228"/>
      <c r="D22" s="228"/>
      <c r="E22" s="228"/>
      <c r="F22" s="225"/>
      <c r="G22" s="225"/>
      <c r="H22" s="228"/>
      <c r="I22" s="228"/>
      <c r="J22" s="228"/>
      <c r="K22" s="225"/>
      <c r="L22" s="225"/>
      <c r="M22" s="225"/>
      <c r="N22" s="225"/>
      <c r="O22" s="225"/>
      <c r="P22" s="225"/>
      <c r="Q22" s="228"/>
      <c r="R22" s="228"/>
      <c r="S22" s="228"/>
      <c r="T22" s="228"/>
      <c r="U22" s="229"/>
      <c r="V22" s="229"/>
      <c r="W22" s="229"/>
      <c r="X22" s="229"/>
      <c r="Y22" s="229"/>
      <c r="Z22" s="229"/>
      <c r="AA22" s="229"/>
      <c r="AB22" s="229"/>
      <c r="AC22" s="229"/>
      <c r="AD22" s="229"/>
      <c r="AE22" s="228"/>
      <c r="AF22" s="228"/>
      <c r="AG22" s="230"/>
      <c r="AH22" s="230"/>
      <c r="AI22" s="230"/>
    </row>
    <row r="23" spans="1:35" x14ac:dyDescent="0.25">
      <c r="A23" s="239"/>
      <c r="B23" s="240"/>
      <c r="C23" s="228"/>
      <c r="D23" s="228"/>
      <c r="E23" s="228"/>
      <c r="F23" s="225"/>
      <c r="G23" s="225"/>
      <c r="H23" s="228"/>
      <c r="I23" s="228"/>
      <c r="J23" s="228"/>
      <c r="K23" s="225"/>
      <c r="L23" s="225"/>
      <c r="M23" s="225"/>
      <c r="N23" s="225"/>
      <c r="O23" s="225"/>
      <c r="P23" s="225"/>
      <c r="Q23" s="228"/>
      <c r="R23" s="228"/>
      <c r="S23" s="228"/>
      <c r="T23" s="228"/>
      <c r="U23" s="230"/>
      <c r="V23" s="230"/>
      <c r="W23" s="230"/>
      <c r="X23" s="230"/>
      <c r="Y23" s="229"/>
      <c r="Z23" s="229"/>
      <c r="AA23" s="229"/>
      <c r="AB23" s="229"/>
      <c r="AC23" s="229"/>
      <c r="AD23" s="229"/>
      <c r="AE23" s="228"/>
      <c r="AF23" s="228"/>
      <c r="AG23" s="230"/>
      <c r="AH23" s="230"/>
      <c r="AI23" s="230"/>
    </row>
    <row r="24" spans="1:35" x14ac:dyDescent="0.25">
      <c r="A24" s="239"/>
      <c r="B24" s="240"/>
      <c r="C24" s="228"/>
      <c r="D24" s="228"/>
      <c r="E24" s="228"/>
      <c r="F24" s="225"/>
      <c r="G24" s="225"/>
      <c r="H24" s="228"/>
      <c r="I24" s="228"/>
      <c r="J24" s="228"/>
      <c r="K24" s="225"/>
      <c r="L24" s="225"/>
      <c r="M24" s="225"/>
      <c r="N24" s="225"/>
      <c r="O24" s="225"/>
      <c r="P24" s="225"/>
      <c r="Q24" s="228"/>
      <c r="R24" s="228"/>
      <c r="S24" s="228"/>
      <c r="T24" s="228"/>
      <c r="U24" s="230"/>
      <c r="V24" s="230"/>
      <c r="W24" s="230"/>
      <c r="X24" s="230"/>
      <c r="Y24" s="229"/>
      <c r="Z24" s="229"/>
      <c r="AA24" s="229"/>
      <c r="AB24" s="229"/>
      <c r="AC24" s="229"/>
      <c r="AD24" s="229"/>
      <c r="AE24" s="228"/>
      <c r="AF24" s="228"/>
      <c r="AG24" s="230"/>
      <c r="AH24" s="230"/>
      <c r="AI24" s="230"/>
    </row>
    <row r="25" spans="1:35" x14ac:dyDescent="0.25">
      <c r="A25" s="239"/>
      <c r="B25" s="240"/>
      <c r="C25" s="228"/>
      <c r="D25" s="228"/>
      <c r="E25" s="228"/>
      <c r="F25" s="225"/>
      <c r="G25" s="225"/>
      <c r="H25" s="228"/>
      <c r="I25" s="228"/>
      <c r="J25" s="231"/>
      <c r="K25" s="225"/>
      <c r="L25" s="225"/>
      <c r="M25" s="225"/>
      <c r="N25" s="225"/>
      <c r="O25" s="225"/>
      <c r="P25" s="225"/>
      <c r="Q25" s="231"/>
      <c r="R25" s="231"/>
      <c r="S25" s="231"/>
      <c r="T25" s="231"/>
      <c r="U25" s="230"/>
      <c r="V25" s="230"/>
      <c r="W25" s="230"/>
      <c r="X25" s="230"/>
      <c r="Y25" s="229"/>
      <c r="Z25" s="229"/>
      <c r="AA25" s="229"/>
      <c r="AB25" s="229"/>
      <c r="AC25" s="229"/>
      <c r="AD25" s="229"/>
      <c r="AE25" s="228"/>
      <c r="AF25" s="228"/>
      <c r="AG25" s="230"/>
      <c r="AH25" s="230"/>
      <c r="AI25" s="230"/>
    </row>
    <row r="26" spans="1:35" x14ac:dyDescent="0.25">
      <c r="A26" s="239"/>
      <c r="B26" s="240"/>
      <c r="C26" s="228"/>
      <c r="D26" s="228"/>
      <c r="E26" s="228"/>
      <c r="F26" s="225"/>
      <c r="G26" s="225"/>
      <c r="H26" s="228"/>
      <c r="I26" s="228"/>
      <c r="J26" s="231"/>
      <c r="K26" s="225"/>
      <c r="L26" s="225"/>
      <c r="M26" s="225"/>
      <c r="N26" s="225"/>
      <c r="O26" s="225"/>
      <c r="P26" s="225"/>
      <c r="Q26" s="231"/>
      <c r="R26" s="231"/>
      <c r="S26" s="231"/>
      <c r="T26" s="231"/>
      <c r="U26" s="230"/>
      <c r="V26" s="230"/>
      <c r="W26" s="230"/>
      <c r="X26" s="230"/>
      <c r="Y26" s="229"/>
      <c r="Z26" s="229"/>
      <c r="AA26" s="229"/>
      <c r="AB26" s="229"/>
      <c r="AC26" s="229"/>
      <c r="AD26" s="229"/>
      <c r="AE26" s="228"/>
      <c r="AF26" s="228"/>
      <c r="AG26" s="230"/>
      <c r="AH26" s="230"/>
      <c r="AI26" s="230"/>
    </row>
    <row r="28" spans="1:35" ht="13" thickBot="1" x14ac:dyDescent="0.3"/>
    <row r="29" spans="1:35" ht="12.65" customHeight="1" thickBot="1" x14ac:dyDescent="0.4">
      <c r="C29"/>
      <c r="D29"/>
      <c r="E29"/>
      <c r="F29"/>
      <c r="G29"/>
      <c r="H29"/>
      <c r="I29"/>
      <c r="J29"/>
      <c r="K29"/>
      <c r="L29"/>
      <c r="M29"/>
      <c r="N29"/>
      <c r="O29"/>
      <c r="P29"/>
      <c r="Q29"/>
      <c r="R29"/>
      <c r="S29" s="309"/>
      <c r="T29" s="310"/>
      <c r="U29" s="310"/>
      <c r="V29" s="311"/>
    </row>
    <row r="30" spans="1:35" ht="14.5" customHeight="1" x14ac:dyDescent="0.35">
      <c r="C30"/>
      <c r="D30"/>
      <c r="E30"/>
      <c r="F30"/>
      <c r="G30"/>
      <c r="H30"/>
      <c r="I30"/>
      <c r="J30"/>
      <c r="K30"/>
      <c r="L30"/>
      <c r="M30"/>
      <c r="N30"/>
      <c r="O30"/>
      <c r="P30"/>
      <c r="Q30"/>
      <c r="R30"/>
      <c r="S30" s="312" t="s">
        <v>59</v>
      </c>
      <c r="T30" s="313"/>
      <c r="U30" s="313"/>
      <c r="V30" s="314"/>
    </row>
    <row r="31" spans="1:35" ht="14.5" x14ac:dyDescent="0.35">
      <c r="C31"/>
      <c r="D31"/>
      <c r="E31"/>
      <c r="F31"/>
      <c r="G31"/>
      <c r="H31"/>
      <c r="I31"/>
      <c r="J31"/>
      <c r="K31"/>
      <c r="L31"/>
      <c r="M31"/>
      <c r="N31"/>
      <c r="O31"/>
      <c r="P31"/>
      <c r="Q31"/>
      <c r="R31"/>
      <c r="S31" s="315" t="s">
        <v>60</v>
      </c>
      <c r="T31" s="305"/>
      <c r="U31" s="305"/>
      <c r="V31" s="316"/>
    </row>
    <row r="32" spans="1:35" ht="14.5" x14ac:dyDescent="0.35">
      <c r="C32"/>
      <c r="D32"/>
      <c r="E32"/>
      <c r="F32"/>
      <c r="G32"/>
      <c r="H32"/>
      <c r="I32"/>
      <c r="J32"/>
      <c r="K32"/>
      <c r="L32"/>
      <c r="M32"/>
      <c r="N32"/>
      <c r="O32"/>
      <c r="P32"/>
      <c r="Q32"/>
      <c r="R32"/>
      <c r="S32" s="286" t="s">
        <v>61</v>
      </c>
      <c r="T32" s="287"/>
      <c r="U32" s="287"/>
      <c r="V32" s="288"/>
    </row>
    <row r="33" spans="3:22" ht="15" customHeight="1" thickBot="1" x14ac:dyDescent="0.4">
      <c r="C33"/>
      <c r="D33"/>
      <c r="E33"/>
      <c r="F33"/>
      <c r="G33"/>
      <c r="H33"/>
      <c r="I33"/>
      <c r="J33"/>
      <c r="K33"/>
      <c r="L33"/>
      <c r="M33"/>
      <c r="N33"/>
      <c r="O33"/>
      <c r="P33"/>
      <c r="Q33"/>
      <c r="R33"/>
      <c r="S33" s="307" t="s">
        <v>62</v>
      </c>
      <c r="T33" s="293"/>
      <c r="U33" s="293"/>
      <c r="V33" s="308"/>
    </row>
  </sheetData>
  <mergeCells count="22">
    <mergeCell ref="S33:V33"/>
    <mergeCell ref="S29:V29"/>
    <mergeCell ref="S30:V30"/>
    <mergeCell ref="S31:V31"/>
    <mergeCell ref="I12:V12"/>
    <mergeCell ref="A13:R13"/>
    <mergeCell ref="S13:AD13"/>
    <mergeCell ref="AE13:AI13"/>
    <mergeCell ref="S32:V32"/>
    <mergeCell ref="A1:A6"/>
    <mergeCell ref="B6:T6"/>
    <mergeCell ref="U2:AA3"/>
    <mergeCell ref="W12:AC12"/>
    <mergeCell ref="AB1:AC6"/>
    <mergeCell ref="B1:AA1"/>
    <mergeCell ref="U4:AA4"/>
    <mergeCell ref="U5:AA5"/>
    <mergeCell ref="U6:AA6"/>
    <mergeCell ref="B2:T2"/>
    <mergeCell ref="B3:T3"/>
    <mergeCell ref="B4:T4"/>
    <mergeCell ref="B5:T5"/>
  </mergeCells>
  <phoneticPr fontId="47" type="noConversion"/>
  <dataValidations count="1">
    <dataValidation type="list" allowBlank="1" showInputMessage="1" showErrorMessage="1" sqref="B8" xr:uid="{DE84B47D-2C05-42C9-ACCB-61A8B61B77B4}">
      <formula1>"Institucional,Carreras,Posgrado"</formula1>
    </dataValidation>
  </dataValidations>
  <pageMargins left="0.23622047244094491" right="0.23622047244094491" top="0.74803149606299213" bottom="0.74803149606299213" header="0.31496062992125984" footer="0.31496062992125984"/>
  <pageSetup paperSize="9" scale="52" fitToHeight="0" orientation="landscape" r:id="rId1"/>
  <headerFooter>
    <oddFooter>&amp;L&amp;G&amp;R&amp;"Century Gothic,Normal"&amp;8Página &amp;"Century Gothic,Negrita"&amp;P&amp;"Century Gothic,Normal" de &amp;"Century Gothic,Negrita"&amp;N</oddFooter>
  </headerFooter>
  <drawing r:id="rId2"/>
  <legacyDrawing r:id="rId3"/>
  <legacyDrawingHF r:id="rId4"/>
  <extLst>
    <ext xmlns:x14="http://schemas.microsoft.com/office/spreadsheetml/2009/9/main" uri="{CCE6A557-97BC-4b89-ADB6-D9C93CAAB3DF}">
      <x14:dataValidations xmlns:xm="http://schemas.microsoft.com/office/excel/2006/main" count="5">
        <x14:dataValidation type="list" allowBlank="1" showInputMessage="1" showErrorMessage="1" xr:uid="{E9CF317B-0E24-4A40-8A91-CC7940AE69CB}">
          <x14:formula1>
            <xm:f>Hoja3!$D$2:$D$10</xm:f>
          </x14:formula1>
          <xm:sqref>L15:L26</xm:sqref>
        </x14:dataValidation>
        <x14:dataValidation type="list" allowBlank="1" showInputMessage="1" showErrorMessage="1" xr:uid="{EB27A80C-FB8A-4C1E-B08C-C42CE29D7227}">
          <x14:formula1>
            <xm:f>Hoja3!$B$2:$B$4</xm:f>
          </x14:formula1>
          <xm:sqref>G15:G26</xm:sqref>
        </x14:dataValidation>
        <x14:dataValidation type="list" allowBlank="1" showInputMessage="1" showErrorMessage="1" xr:uid="{1A8A0B98-46A9-4C1A-8491-069930C28DFB}">
          <x14:formula1>
            <xm:f>Hoja3!$A$2:$A$5</xm:f>
          </x14:formula1>
          <xm:sqref>F15:F26</xm:sqref>
        </x14:dataValidation>
        <x14:dataValidation type="list" allowBlank="1" showInputMessage="1" showErrorMessage="1" xr:uid="{1DEE8271-2174-4331-B761-D6BB695CCF9E}">
          <x14:formula1>
            <xm:f>Hoja3!$G$2:$G$7</xm:f>
          </x14:formula1>
          <xm:sqref>K15:K26</xm:sqref>
        </x14:dataValidation>
        <x14:dataValidation type="list" allowBlank="1" showInputMessage="1" showErrorMessage="1" xr:uid="{1C688C46-C498-4920-AA4B-649940237078}">
          <x14:formula1>
            <xm:f>Hoja3!$I$2:$I$4</xm:f>
          </x14:formula1>
          <xm:sqref>AH15:AH26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5FED-E833-4458-9254-1413BB9E518A}">
  <dimension ref="A2:I10"/>
  <sheetViews>
    <sheetView workbookViewId="0">
      <selection activeCell="A11" sqref="A11"/>
    </sheetView>
  </sheetViews>
  <sheetFormatPr baseColWidth="10" defaultRowHeight="14.5" x14ac:dyDescent="0.35"/>
  <cols>
    <col min="1" max="1" width="69.453125" customWidth="1"/>
  </cols>
  <sheetData>
    <row r="2" spans="1:9" x14ac:dyDescent="0.35">
      <c r="A2" t="s">
        <v>227</v>
      </c>
      <c r="B2" t="s">
        <v>190</v>
      </c>
      <c r="D2" t="s">
        <v>191</v>
      </c>
      <c r="G2" t="s">
        <v>205</v>
      </c>
      <c r="I2" t="s">
        <v>217</v>
      </c>
    </row>
    <row r="3" spans="1:9" x14ac:dyDescent="0.35">
      <c r="A3" t="s">
        <v>228</v>
      </c>
      <c r="B3" t="s">
        <v>186</v>
      </c>
      <c r="D3" t="s">
        <v>192</v>
      </c>
      <c r="G3" t="s">
        <v>206</v>
      </c>
      <c r="I3" t="s">
        <v>218</v>
      </c>
    </row>
    <row r="4" spans="1:9" x14ac:dyDescent="0.35">
      <c r="A4" t="s">
        <v>229</v>
      </c>
      <c r="B4" t="s">
        <v>201</v>
      </c>
      <c r="D4" t="s">
        <v>193</v>
      </c>
      <c r="G4" t="s">
        <v>207</v>
      </c>
      <c r="I4" t="s">
        <v>219</v>
      </c>
    </row>
    <row r="5" spans="1:9" x14ac:dyDescent="0.35">
      <c r="A5" t="s">
        <v>230</v>
      </c>
      <c r="D5" t="s">
        <v>194</v>
      </c>
      <c r="G5" t="s">
        <v>208</v>
      </c>
    </row>
    <row r="6" spans="1:9" x14ac:dyDescent="0.35">
      <c r="D6" t="s">
        <v>195</v>
      </c>
      <c r="G6" t="s">
        <v>209</v>
      </c>
    </row>
    <row r="7" spans="1:9" x14ac:dyDescent="0.35">
      <c r="D7" t="s">
        <v>196</v>
      </c>
      <c r="G7" t="s">
        <v>210</v>
      </c>
    </row>
    <row r="8" spans="1:9" x14ac:dyDescent="0.35">
      <c r="D8" t="s">
        <v>197</v>
      </c>
    </row>
    <row r="9" spans="1:9" x14ac:dyDescent="0.35">
      <c r="D9" t="s">
        <v>198</v>
      </c>
    </row>
    <row r="10" spans="1:9" x14ac:dyDescent="0.35">
      <c r="D10" t="s">
        <v>199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W43"/>
  <sheetViews>
    <sheetView topLeftCell="A2" zoomScale="80" zoomScaleNormal="80" zoomScaleSheetLayoutView="80" zoomScalePageLayoutView="60" workbookViewId="0">
      <selection activeCell="D12" sqref="D12"/>
    </sheetView>
  </sheetViews>
  <sheetFormatPr baseColWidth="10" defaultColWidth="11.453125" defaultRowHeight="14.5" x14ac:dyDescent="0.35"/>
  <cols>
    <col min="1" max="1" width="4.81640625" customWidth="1"/>
    <col min="2" max="2" width="38" customWidth="1"/>
    <col min="3" max="3" width="16.54296875" customWidth="1"/>
    <col min="4" max="4" width="48" customWidth="1"/>
    <col min="5" max="5" width="23.453125" customWidth="1"/>
    <col min="6" max="6" width="24.54296875" customWidth="1"/>
    <col min="7" max="7" width="14.1796875" customWidth="1"/>
    <col min="8" max="8" width="15.81640625" customWidth="1"/>
    <col min="9" max="9" width="14.81640625" customWidth="1"/>
    <col min="10" max="10" width="17.1796875" customWidth="1"/>
    <col min="11" max="11" width="20.54296875" customWidth="1"/>
    <col min="12" max="12" width="15.81640625" customWidth="1"/>
    <col min="13" max="21" width="6.1796875" customWidth="1"/>
  </cols>
  <sheetData>
    <row r="2" spans="1:23" ht="23.5" x14ac:dyDescent="0.55000000000000004">
      <c r="A2" s="267" t="s">
        <v>0</v>
      </c>
      <c r="B2" s="267"/>
      <c r="C2" s="267"/>
      <c r="D2" s="267"/>
      <c r="E2" s="267"/>
      <c r="F2" s="267"/>
      <c r="G2" s="267"/>
      <c r="H2" s="267"/>
      <c r="I2" s="267"/>
      <c r="J2" s="267"/>
      <c r="K2" s="267"/>
      <c r="L2" s="267"/>
      <c r="M2" s="267"/>
      <c r="N2" s="267"/>
      <c r="O2" s="267"/>
      <c r="P2" s="267"/>
      <c r="Q2" s="267"/>
      <c r="R2" s="267"/>
      <c r="S2" s="267"/>
      <c r="T2" s="267"/>
      <c r="U2" s="267"/>
      <c r="V2" s="267"/>
    </row>
    <row r="3" spans="1:23" x14ac:dyDescent="0.35">
      <c r="A3" s="268" t="s">
        <v>1</v>
      </c>
      <c r="B3" s="268"/>
      <c r="C3" s="268"/>
      <c r="D3" s="268"/>
      <c r="E3" s="268"/>
      <c r="F3" s="268"/>
      <c r="G3" s="268"/>
      <c r="H3" s="268"/>
      <c r="I3" s="268"/>
      <c r="J3" s="268"/>
      <c r="K3" s="268"/>
      <c r="L3" s="268"/>
      <c r="M3" s="268"/>
      <c r="N3" s="268"/>
      <c r="O3" s="268"/>
      <c r="P3" s="268"/>
      <c r="Q3" s="268"/>
      <c r="R3" s="268"/>
      <c r="S3" s="268"/>
      <c r="T3" s="268"/>
      <c r="U3" s="268"/>
      <c r="V3" s="268"/>
    </row>
    <row r="4" spans="1:23" x14ac:dyDescent="0.35">
      <c r="A4" s="269" t="s">
        <v>2</v>
      </c>
      <c r="B4" s="269"/>
      <c r="C4" s="269"/>
      <c r="D4" s="269"/>
      <c r="E4" s="269"/>
      <c r="F4" s="269"/>
      <c r="G4" s="269"/>
      <c r="H4" s="269"/>
      <c r="I4" s="269"/>
      <c r="J4" s="269"/>
      <c r="K4" s="269"/>
      <c r="L4" s="269"/>
      <c r="M4" s="269"/>
      <c r="N4" s="269"/>
      <c r="O4" s="269"/>
      <c r="P4" s="269"/>
      <c r="Q4" s="269"/>
      <c r="R4" s="269"/>
      <c r="S4" s="269"/>
      <c r="T4" s="269"/>
      <c r="U4" s="269"/>
      <c r="V4" s="269"/>
    </row>
    <row r="5" spans="1:23" x14ac:dyDescent="0.35">
      <c r="A5" s="269" t="s">
        <v>3</v>
      </c>
      <c r="B5" s="269"/>
      <c r="C5" s="269"/>
      <c r="D5" s="269"/>
      <c r="E5" s="269"/>
      <c r="F5" s="269"/>
      <c r="G5" s="269"/>
      <c r="H5" s="269"/>
      <c r="I5" s="269"/>
      <c r="J5" s="269"/>
      <c r="K5" s="269"/>
      <c r="L5" s="269"/>
      <c r="M5" s="269"/>
      <c r="N5" s="269"/>
      <c r="O5" s="269"/>
      <c r="P5" s="269"/>
      <c r="Q5" s="269"/>
      <c r="R5" s="269"/>
      <c r="S5" s="269"/>
      <c r="T5" s="269"/>
      <c r="U5" s="269"/>
      <c r="V5" s="269"/>
    </row>
    <row r="7" spans="1:23" ht="15.5" x14ac:dyDescent="0.35">
      <c r="A7" s="270" t="s">
        <v>63</v>
      </c>
      <c r="B7" s="270"/>
      <c r="C7" s="270"/>
      <c r="D7" s="270"/>
      <c r="E7" s="270"/>
      <c r="F7" s="270"/>
      <c r="G7" s="270"/>
      <c r="H7" s="270"/>
      <c r="I7" s="270"/>
      <c r="J7" s="270"/>
      <c r="K7" s="270"/>
      <c r="L7" s="270"/>
      <c r="M7" s="270"/>
      <c r="N7" s="270"/>
      <c r="O7" s="270"/>
      <c r="P7" s="270"/>
      <c r="Q7" s="270"/>
      <c r="R7" s="270"/>
      <c r="S7" s="270"/>
      <c r="T7" s="270"/>
      <c r="U7" s="270"/>
      <c r="V7" s="270"/>
    </row>
    <row r="8" spans="1:23" x14ac:dyDescent="0.35">
      <c r="A8" s="194" t="s">
        <v>64</v>
      </c>
      <c r="B8" s="194"/>
      <c r="C8" s="366" t="s">
        <v>65</v>
      </c>
      <c r="D8" s="366"/>
      <c r="E8" s="366"/>
      <c r="F8" s="366"/>
      <c r="G8" s="366"/>
      <c r="H8" s="366"/>
      <c r="I8" s="366"/>
      <c r="J8" s="366"/>
      <c r="K8" s="366"/>
      <c r="L8" s="366"/>
      <c r="M8" s="366"/>
      <c r="N8" s="366"/>
      <c r="O8" s="366"/>
      <c r="P8" s="366"/>
      <c r="Q8" s="366"/>
      <c r="R8" s="366"/>
      <c r="S8" s="366"/>
      <c r="T8" s="366"/>
      <c r="U8" s="366"/>
      <c r="V8" s="366"/>
    </row>
    <row r="9" spans="1:23" ht="16.5" customHeight="1" x14ac:dyDescent="0.35">
      <c r="A9" s="367" t="s">
        <v>66</v>
      </c>
      <c r="B9" s="367"/>
      <c r="C9" s="372" t="s">
        <v>67</v>
      </c>
      <c r="D9" s="372"/>
      <c r="E9" s="372"/>
      <c r="F9" s="372"/>
      <c r="G9" s="372"/>
      <c r="H9" s="372"/>
      <c r="I9" s="372"/>
      <c r="J9" s="372"/>
      <c r="K9" s="372"/>
      <c r="L9" s="372"/>
      <c r="M9" s="372"/>
      <c r="N9" s="372"/>
      <c r="O9" s="372"/>
      <c r="P9" s="372"/>
      <c r="Q9" s="372"/>
      <c r="R9" s="372"/>
      <c r="S9" s="372"/>
      <c r="T9" s="372"/>
      <c r="U9" s="372"/>
      <c r="V9" s="372"/>
    </row>
    <row r="10" spans="1:23" ht="16.5" customHeight="1" x14ac:dyDescent="0.35">
      <c r="A10" s="368" t="s">
        <v>68</v>
      </c>
      <c r="B10" s="368"/>
      <c r="C10" s="374" t="s">
        <v>69</v>
      </c>
      <c r="D10" s="375"/>
      <c r="E10" s="375"/>
      <c r="F10" s="375"/>
      <c r="G10" s="375"/>
      <c r="H10" s="375"/>
      <c r="I10" s="375"/>
      <c r="J10" s="375"/>
      <c r="K10" s="375"/>
      <c r="L10" s="375"/>
      <c r="M10" s="375"/>
      <c r="N10" s="375"/>
      <c r="O10" s="375"/>
      <c r="P10" s="375"/>
      <c r="Q10" s="375"/>
      <c r="R10" s="375"/>
      <c r="S10" s="375"/>
      <c r="T10" s="375"/>
      <c r="U10" s="375"/>
      <c r="V10" s="376"/>
    </row>
    <row r="11" spans="1:23" ht="20.25" customHeight="1" x14ac:dyDescent="0.45">
      <c r="A11" s="373" t="s">
        <v>70</v>
      </c>
      <c r="B11" s="373"/>
      <c r="C11" s="373"/>
      <c r="D11" s="373"/>
      <c r="E11" s="373"/>
      <c r="F11" s="373"/>
      <c r="G11" s="373"/>
      <c r="H11" s="373"/>
      <c r="I11" s="373"/>
      <c r="J11" s="373"/>
      <c r="K11" s="373"/>
      <c r="L11" s="373"/>
      <c r="M11" s="373"/>
      <c r="N11" s="373"/>
      <c r="O11" s="373"/>
      <c r="P11" s="373"/>
      <c r="Q11" s="373"/>
      <c r="R11" s="373"/>
      <c r="S11" s="373"/>
      <c r="T11" s="373"/>
      <c r="U11" s="373"/>
      <c r="V11" s="373"/>
    </row>
    <row r="12" spans="1:23" ht="20.25" customHeight="1" x14ac:dyDescent="0.45">
      <c r="A12" s="377" t="s">
        <v>71</v>
      </c>
      <c r="B12" s="378"/>
      <c r="C12" s="219" t="s">
        <v>72</v>
      </c>
      <c r="D12" s="217"/>
      <c r="E12" s="217"/>
      <c r="F12" s="217"/>
      <c r="G12" s="217"/>
      <c r="H12" s="217"/>
      <c r="I12" s="217"/>
      <c r="J12" s="217"/>
      <c r="K12" s="217"/>
      <c r="L12" s="217"/>
      <c r="M12" s="217"/>
      <c r="N12" s="217"/>
      <c r="O12" s="217"/>
      <c r="P12" s="217"/>
      <c r="Q12" s="217"/>
      <c r="R12" s="217"/>
      <c r="S12" s="217"/>
      <c r="T12" s="217"/>
      <c r="U12" s="217"/>
      <c r="V12" s="218"/>
      <c r="W12" s="32"/>
    </row>
    <row r="13" spans="1:23" ht="20.25" customHeight="1" x14ac:dyDescent="0.35">
      <c r="A13" s="195" t="s">
        <v>73</v>
      </c>
      <c r="B13" s="195"/>
      <c r="C13" s="379" t="s">
        <v>74</v>
      </c>
      <c r="D13" s="380"/>
      <c r="E13" s="380"/>
      <c r="F13" s="380"/>
      <c r="G13" s="380"/>
      <c r="H13" s="380"/>
      <c r="I13" s="380"/>
      <c r="J13" s="380"/>
      <c r="K13" s="380"/>
      <c r="L13" s="380"/>
      <c r="M13" s="380"/>
      <c r="N13" s="380"/>
      <c r="O13" s="380"/>
      <c r="P13" s="380"/>
      <c r="Q13" s="380"/>
      <c r="R13" s="380"/>
      <c r="S13" s="380"/>
      <c r="T13" s="380"/>
      <c r="U13" s="380"/>
      <c r="V13" s="381"/>
    </row>
    <row r="14" spans="1:23" ht="20.25" customHeight="1" x14ac:dyDescent="0.35">
      <c r="A14" s="195" t="s">
        <v>75</v>
      </c>
      <c r="B14" s="195"/>
      <c r="C14" s="379" t="s">
        <v>76</v>
      </c>
      <c r="D14" s="380"/>
      <c r="E14" s="380"/>
      <c r="F14" s="380"/>
      <c r="G14" s="380"/>
      <c r="H14" s="380"/>
      <c r="I14" s="380"/>
      <c r="J14" s="380"/>
      <c r="K14" s="380"/>
      <c r="L14" s="380"/>
      <c r="M14" s="380"/>
      <c r="N14" s="380"/>
      <c r="O14" s="380"/>
      <c r="P14" s="380"/>
      <c r="Q14" s="380"/>
      <c r="R14" s="380"/>
      <c r="S14" s="380"/>
      <c r="T14" s="380"/>
      <c r="U14" s="380"/>
      <c r="V14" s="381"/>
    </row>
    <row r="15" spans="1:23" ht="20.25" customHeight="1" thickBot="1" x14ac:dyDescent="0.4">
      <c r="A15" s="209" t="s">
        <v>77</v>
      </c>
      <c r="B15" s="209"/>
      <c r="C15" s="382" t="s">
        <v>78</v>
      </c>
      <c r="D15" s="383"/>
      <c r="E15" s="383"/>
      <c r="F15" s="383"/>
      <c r="G15" s="383"/>
      <c r="H15" s="383"/>
      <c r="I15" s="383"/>
      <c r="J15" s="383"/>
      <c r="K15" s="383"/>
      <c r="L15" s="383"/>
      <c r="M15" s="383"/>
      <c r="N15" s="383"/>
      <c r="O15" s="383"/>
      <c r="P15" s="383"/>
      <c r="Q15" s="383"/>
      <c r="R15" s="383"/>
      <c r="S15" s="383"/>
      <c r="T15" s="383"/>
      <c r="U15" s="383"/>
      <c r="V15" s="384"/>
    </row>
    <row r="16" spans="1:23" ht="25.5" customHeight="1" thickBot="1" x14ac:dyDescent="0.4">
      <c r="A16" s="322" t="s">
        <v>79</v>
      </c>
      <c r="B16" s="325" t="s">
        <v>80</v>
      </c>
      <c r="C16" s="351" t="s">
        <v>81</v>
      </c>
      <c r="D16" s="354" t="s">
        <v>82</v>
      </c>
      <c r="E16" s="357" t="s">
        <v>83</v>
      </c>
      <c r="F16" s="360" t="s">
        <v>84</v>
      </c>
      <c r="G16" s="397" t="s">
        <v>85</v>
      </c>
      <c r="H16" s="398"/>
      <c r="I16" s="398"/>
      <c r="J16" s="398"/>
      <c r="K16" s="398"/>
      <c r="L16" s="385" t="s">
        <v>86</v>
      </c>
      <c r="M16" s="388" t="s">
        <v>87</v>
      </c>
      <c r="N16" s="389"/>
      <c r="O16" s="389"/>
      <c r="P16" s="389"/>
      <c r="Q16" s="389"/>
      <c r="R16" s="389"/>
      <c r="S16" s="389"/>
      <c r="T16" s="389"/>
      <c r="U16" s="389"/>
      <c r="V16" s="394" t="s">
        <v>88</v>
      </c>
    </row>
    <row r="17" spans="1:23" ht="17.25" customHeight="1" x14ac:dyDescent="0.35">
      <c r="A17" s="323"/>
      <c r="B17" s="326"/>
      <c r="C17" s="352"/>
      <c r="D17" s="355"/>
      <c r="E17" s="358"/>
      <c r="F17" s="361"/>
      <c r="G17" s="363" t="s">
        <v>89</v>
      </c>
      <c r="H17" s="348" t="s">
        <v>90</v>
      </c>
      <c r="I17" s="348" t="s">
        <v>91</v>
      </c>
      <c r="J17" s="348" t="s">
        <v>92</v>
      </c>
      <c r="K17" s="369" t="s">
        <v>93</v>
      </c>
      <c r="L17" s="386"/>
      <c r="M17" s="390"/>
      <c r="N17" s="391"/>
      <c r="O17" s="391"/>
      <c r="P17" s="391"/>
      <c r="Q17" s="391"/>
      <c r="R17" s="391"/>
      <c r="S17" s="391"/>
      <c r="T17" s="391"/>
      <c r="U17" s="391"/>
      <c r="V17" s="395"/>
    </row>
    <row r="18" spans="1:23" ht="8.25" customHeight="1" x14ac:dyDescent="0.35">
      <c r="A18" s="323"/>
      <c r="B18" s="326"/>
      <c r="C18" s="352"/>
      <c r="D18" s="355"/>
      <c r="E18" s="358"/>
      <c r="F18" s="361"/>
      <c r="G18" s="364"/>
      <c r="H18" s="349"/>
      <c r="I18" s="349"/>
      <c r="J18" s="349"/>
      <c r="K18" s="370"/>
      <c r="L18" s="386"/>
      <c r="M18" s="390"/>
      <c r="N18" s="391"/>
      <c r="O18" s="391"/>
      <c r="P18" s="391"/>
      <c r="Q18" s="391"/>
      <c r="R18" s="391"/>
      <c r="S18" s="391"/>
      <c r="T18" s="391"/>
      <c r="U18" s="391"/>
      <c r="V18" s="395"/>
    </row>
    <row r="19" spans="1:23" ht="15" customHeight="1" thickBot="1" x14ac:dyDescent="0.4">
      <c r="A19" s="323"/>
      <c r="B19" s="326"/>
      <c r="C19" s="352"/>
      <c r="D19" s="355"/>
      <c r="E19" s="358"/>
      <c r="F19" s="361"/>
      <c r="G19" s="364"/>
      <c r="H19" s="349"/>
      <c r="I19" s="349"/>
      <c r="J19" s="349"/>
      <c r="K19" s="370"/>
      <c r="L19" s="386"/>
      <c r="M19" s="392"/>
      <c r="N19" s="393"/>
      <c r="O19" s="393"/>
      <c r="P19" s="393"/>
      <c r="Q19" s="393"/>
      <c r="R19" s="393"/>
      <c r="S19" s="393"/>
      <c r="T19" s="393"/>
      <c r="U19" s="393"/>
      <c r="V19" s="395"/>
    </row>
    <row r="20" spans="1:23" ht="14.25" customHeight="1" thickBot="1" x14ac:dyDescent="0.4">
      <c r="A20" s="324"/>
      <c r="B20" s="327"/>
      <c r="C20" s="353"/>
      <c r="D20" s="356"/>
      <c r="E20" s="359"/>
      <c r="F20" s="362"/>
      <c r="G20" s="365"/>
      <c r="H20" s="350"/>
      <c r="I20" s="350"/>
      <c r="J20" s="350"/>
      <c r="K20" s="371"/>
      <c r="L20" s="387"/>
      <c r="M20" s="213" t="s">
        <v>94</v>
      </c>
      <c r="N20" s="214" t="s">
        <v>95</v>
      </c>
      <c r="O20" s="214" t="s">
        <v>96</v>
      </c>
      <c r="P20" s="214" t="s">
        <v>97</v>
      </c>
      <c r="Q20" s="214" t="s">
        <v>98</v>
      </c>
      <c r="R20" s="214" t="s">
        <v>99</v>
      </c>
      <c r="S20" s="214" t="s">
        <v>100</v>
      </c>
      <c r="T20" s="214" t="s">
        <v>101</v>
      </c>
      <c r="U20" s="215" t="s">
        <v>102</v>
      </c>
      <c r="V20" s="396"/>
    </row>
    <row r="21" spans="1:23" ht="15" customHeight="1" x14ac:dyDescent="0.35">
      <c r="A21" s="334">
        <v>1</v>
      </c>
      <c r="B21" s="336" t="s">
        <v>103</v>
      </c>
      <c r="C21" s="210">
        <v>0.25</v>
      </c>
      <c r="D21" s="211">
        <f>'Programas y Proyectos'!C15</f>
        <v>0</v>
      </c>
      <c r="E21" s="212"/>
      <c r="F21" s="105">
        <v>0.3</v>
      </c>
      <c r="G21" s="66" t="s">
        <v>104</v>
      </c>
      <c r="H21" s="66" t="s">
        <v>105</v>
      </c>
      <c r="I21" s="62">
        <v>4</v>
      </c>
      <c r="J21" s="62">
        <v>80</v>
      </c>
      <c r="K21" s="346" t="s">
        <v>106</v>
      </c>
      <c r="L21" s="204"/>
      <c r="M21" s="185">
        <v>0.1</v>
      </c>
      <c r="N21" s="185">
        <v>0.1</v>
      </c>
      <c r="O21" s="185">
        <v>0.1</v>
      </c>
      <c r="P21" s="27"/>
      <c r="Q21" s="27"/>
      <c r="R21" s="27"/>
      <c r="S21" s="27"/>
      <c r="T21" s="27"/>
      <c r="U21" s="27"/>
      <c r="V21" s="54">
        <v>0.3</v>
      </c>
      <c r="W21" s="216" t="s">
        <v>105</v>
      </c>
    </row>
    <row r="22" spans="1:23" ht="25.5" customHeight="1" x14ac:dyDescent="0.35">
      <c r="A22" s="334"/>
      <c r="B22" s="336"/>
      <c r="C22" s="341"/>
      <c r="D22" s="156" t="s">
        <v>107</v>
      </c>
      <c r="E22" s="198"/>
      <c r="F22" s="63">
        <v>0.2</v>
      </c>
      <c r="G22" s="62" t="s">
        <v>104</v>
      </c>
      <c r="H22" s="62"/>
      <c r="I22" s="62"/>
      <c r="J22" s="62">
        <v>40</v>
      </c>
      <c r="K22" s="347"/>
      <c r="L22" s="63"/>
      <c r="M22" s="10"/>
      <c r="N22" s="10"/>
      <c r="O22" s="10"/>
      <c r="P22" s="10"/>
      <c r="Q22" s="10"/>
      <c r="R22" s="10"/>
      <c r="S22" s="10"/>
      <c r="T22" s="10"/>
      <c r="U22" s="10"/>
      <c r="V22" s="55"/>
      <c r="W22" s="216" t="s">
        <v>108</v>
      </c>
    </row>
    <row r="23" spans="1:23" ht="42" customHeight="1" x14ac:dyDescent="0.35">
      <c r="A23" s="334"/>
      <c r="B23" s="336"/>
      <c r="C23" s="342"/>
      <c r="D23" s="133" t="s">
        <v>109</v>
      </c>
      <c r="E23" s="197"/>
      <c r="F23" s="63">
        <v>0.2</v>
      </c>
      <c r="G23" s="62" t="s">
        <v>104</v>
      </c>
      <c r="H23" s="62"/>
      <c r="I23" s="62"/>
      <c r="J23" s="62">
        <v>40</v>
      </c>
      <c r="K23" s="347"/>
      <c r="L23" s="63"/>
      <c r="M23" s="10"/>
      <c r="N23" s="10"/>
      <c r="O23" s="10"/>
      <c r="P23" s="10"/>
      <c r="Q23" s="10"/>
      <c r="R23" s="10"/>
      <c r="S23" s="10"/>
      <c r="T23" s="10"/>
      <c r="U23" s="10"/>
      <c r="V23" s="55"/>
    </row>
    <row r="24" spans="1:23" x14ac:dyDescent="0.35">
      <c r="A24" s="334"/>
      <c r="B24" s="336"/>
      <c r="C24" s="342"/>
      <c r="D24" s="133" t="e">
        <f>'Programas y Proyectos'!#REF!</f>
        <v>#REF!</v>
      </c>
      <c r="E24" s="197"/>
      <c r="F24" s="63">
        <v>0.2</v>
      </c>
      <c r="G24" s="62" t="s">
        <v>104</v>
      </c>
      <c r="H24" s="62"/>
      <c r="I24" s="62"/>
      <c r="J24" s="62"/>
      <c r="K24" s="62"/>
      <c r="L24" s="63"/>
      <c r="M24" s="10"/>
      <c r="N24" s="10"/>
      <c r="O24" s="10"/>
      <c r="P24" s="10"/>
      <c r="Q24" s="10"/>
      <c r="R24" s="10"/>
      <c r="S24" s="10"/>
      <c r="T24" s="10"/>
      <c r="U24" s="10"/>
      <c r="V24" s="55"/>
    </row>
    <row r="25" spans="1:23" ht="29.25" customHeight="1" thickBot="1" x14ac:dyDescent="0.4">
      <c r="A25" s="334"/>
      <c r="B25" s="336"/>
      <c r="C25" s="342"/>
      <c r="D25" s="136" t="s">
        <v>110</v>
      </c>
      <c r="E25" s="199"/>
      <c r="F25" s="200">
        <v>0.1</v>
      </c>
      <c r="G25" s="65" t="s">
        <v>104</v>
      </c>
      <c r="H25" s="65"/>
      <c r="I25" s="65"/>
      <c r="J25" s="65"/>
      <c r="K25" s="65"/>
      <c r="L25" s="200"/>
      <c r="M25" s="11"/>
      <c r="N25" s="11"/>
      <c r="O25" s="11"/>
      <c r="P25" s="11"/>
      <c r="Q25" s="11"/>
      <c r="R25" s="186">
        <v>0.05</v>
      </c>
      <c r="S25" s="186">
        <v>0.05</v>
      </c>
      <c r="T25" s="11"/>
      <c r="U25" s="11"/>
      <c r="V25" s="56"/>
    </row>
    <row r="26" spans="1:23" ht="15" thickBot="1" x14ac:dyDescent="0.4">
      <c r="A26" s="335"/>
      <c r="B26" s="337"/>
      <c r="C26" s="343"/>
      <c r="D26" s="320" t="s">
        <v>111</v>
      </c>
      <c r="E26" s="321"/>
      <c r="F26" s="166">
        <f>SUM(F21:F25)</f>
        <v>0.99999999999999989</v>
      </c>
      <c r="G26" s="32"/>
      <c r="H26" s="32"/>
      <c r="I26" s="32"/>
      <c r="J26" s="32"/>
      <c r="K26" s="32"/>
      <c r="L26" s="201"/>
      <c r="M26" s="98"/>
      <c r="N26" s="98"/>
      <c r="O26" s="98"/>
      <c r="P26" s="98"/>
      <c r="Q26" s="98"/>
      <c r="R26" s="98"/>
      <c r="S26" s="98"/>
      <c r="T26" s="98"/>
      <c r="U26" s="98"/>
      <c r="V26" s="202"/>
    </row>
    <row r="27" spans="1:23" ht="15" customHeight="1" x14ac:dyDescent="0.35">
      <c r="A27" s="328">
        <v>2</v>
      </c>
      <c r="B27" s="331" t="s">
        <v>112</v>
      </c>
      <c r="C27" s="196">
        <v>0.5</v>
      </c>
      <c r="D27" s="132">
        <f>'Programas y Proyectos'!C18</f>
        <v>0</v>
      </c>
      <c r="E27" s="203"/>
      <c r="F27" s="204">
        <v>0.2</v>
      </c>
      <c r="G27" s="66" t="s">
        <v>113</v>
      </c>
      <c r="H27" s="66"/>
      <c r="I27" s="66"/>
      <c r="J27" s="66"/>
      <c r="K27" s="66"/>
      <c r="L27" s="204"/>
      <c r="M27" s="27"/>
      <c r="N27" s="185"/>
      <c r="O27" s="185"/>
      <c r="P27" s="185"/>
      <c r="Q27" s="185"/>
      <c r="R27" s="27"/>
      <c r="S27" s="27"/>
      <c r="T27" s="27"/>
      <c r="U27" s="27"/>
      <c r="V27" s="54"/>
    </row>
    <row r="28" spans="1:23" x14ac:dyDescent="0.35">
      <c r="A28" s="329"/>
      <c r="B28" s="332"/>
      <c r="C28" s="341"/>
      <c r="D28" s="133">
        <f>'Programas y Proyectos'!C19</f>
        <v>0</v>
      </c>
      <c r="E28" s="197"/>
      <c r="F28" s="63">
        <v>0.2</v>
      </c>
      <c r="G28" s="62" t="s">
        <v>113</v>
      </c>
      <c r="H28" s="62"/>
      <c r="I28" s="62"/>
      <c r="J28" s="62"/>
      <c r="K28" s="62"/>
      <c r="L28" s="63"/>
      <c r="M28" s="10"/>
      <c r="N28" s="187"/>
      <c r="O28" s="187"/>
      <c r="P28" s="187"/>
      <c r="Q28" s="187"/>
      <c r="R28" s="10"/>
      <c r="S28" s="10"/>
      <c r="T28" s="10"/>
      <c r="U28" s="10"/>
      <c r="V28" s="55"/>
    </row>
    <row r="29" spans="1:23" x14ac:dyDescent="0.35">
      <c r="A29" s="329"/>
      <c r="B29" s="332"/>
      <c r="C29" s="342"/>
      <c r="D29" s="133">
        <f>'Programas y Proyectos'!C20</f>
        <v>0</v>
      </c>
      <c r="E29" s="197"/>
      <c r="F29" s="63">
        <v>0.2</v>
      </c>
      <c r="G29" s="62" t="s">
        <v>113</v>
      </c>
      <c r="H29" s="62"/>
      <c r="I29" s="62"/>
      <c r="J29" s="62"/>
      <c r="K29" s="62"/>
      <c r="L29" s="63"/>
      <c r="M29" s="10"/>
      <c r="N29" s="187"/>
      <c r="O29" s="187"/>
      <c r="P29" s="187"/>
      <c r="Q29" s="187"/>
      <c r="R29" s="10"/>
      <c r="S29" s="10"/>
      <c r="T29" s="10"/>
      <c r="U29" s="10"/>
      <c r="V29" s="55"/>
    </row>
    <row r="30" spans="1:23" ht="15" thickBot="1" x14ac:dyDescent="0.4">
      <c r="A30" s="329"/>
      <c r="B30" s="332"/>
      <c r="C30" s="342"/>
      <c r="D30" s="134" t="e">
        <f>'Programas y Proyectos'!#REF!</f>
        <v>#REF!</v>
      </c>
      <c r="E30" s="205"/>
      <c r="F30" s="206">
        <v>0.4</v>
      </c>
      <c r="G30" s="65" t="s">
        <v>113</v>
      </c>
      <c r="H30" s="65"/>
      <c r="I30" s="65"/>
      <c r="J30" s="65"/>
      <c r="K30" s="65"/>
      <c r="L30" s="206"/>
      <c r="M30" s="11"/>
      <c r="N30" s="186"/>
      <c r="O30" s="186"/>
      <c r="P30" s="186"/>
      <c r="Q30" s="186"/>
      <c r="R30" s="11"/>
      <c r="S30" s="11"/>
      <c r="T30" s="11"/>
      <c r="U30" s="11"/>
      <c r="V30" s="56"/>
    </row>
    <row r="31" spans="1:23" ht="12.75" customHeight="1" thickBot="1" x14ac:dyDescent="0.4">
      <c r="A31" s="330"/>
      <c r="B31" s="333"/>
      <c r="C31" s="343"/>
      <c r="D31" s="320" t="s">
        <v>114</v>
      </c>
      <c r="E31" s="321"/>
      <c r="F31" s="208">
        <f>SUM(F27:F30)</f>
        <v>1</v>
      </c>
      <c r="G31" s="32"/>
      <c r="H31" s="32"/>
      <c r="I31" s="32"/>
      <c r="J31" s="32"/>
      <c r="K31" s="32"/>
      <c r="L31" s="207"/>
      <c r="M31" s="193"/>
      <c r="N31" s="193"/>
      <c r="O31" s="193"/>
      <c r="P31" s="193"/>
      <c r="Q31" s="193"/>
      <c r="R31" s="193"/>
      <c r="S31" s="193"/>
      <c r="T31" s="193"/>
      <c r="U31" s="193"/>
      <c r="V31" s="193"/>
    </row>
    <row r="32" spans="1:23" ht="24.75" customHeight="1" x14ac:dyDescent="0.35">
      <c r="A32" s="340">
        <v>3</v>
      </c>
      <c r="B32" s="322" t="s">
        <v>115</v>
      </c>
      <c r="C32" s="196">
        <v>0.15</v>
      </c>
      <c r="D32" s="132">
        <f>'Programas y Proyectos'!C21</f>
        <v>0</v>
      </c>
      <c r="E32" s="203"/>
      <c r="F32" s="204">
        <v>0.1</v>
      </c>
      <c r="G32" s="66"/>
      <c r="H32" s="66"/>
      <c r="I32" s="66"/>
      <c r="J32" s="66"/>
      <c r="K32" s="66"/>
      <c r="L32" s="204"/>
      <c r="M32" s="27"/>
      <c r="N32" s="185"/>
      <c r="O32" s="185"/>
      <c r="P32" s="185"/>
      <c r="Q32" s="185"/>
      <c r="R32" s="27"/>
      <c r="S32" s="27"/>
      <c r="T32" s="27"/>
      <c r="U32" s="27"/>
      <c r="V32" s="54"/>
    </row>
    <row r="33" spans="1:22" x14ac:dyDescent="0.35">
      <c r="A33" s="329"/>
      <c r="B33" s="323"/>
      <c r="C33" s="344"/>
      <c r="D33" s="133">
        <f>'Programas y Proyectos'!C22</f>
        <v>0</v>
      </c>
      <c r="E33" s="197"/>
      <c r="F33" s="63">
        <v>0.15</v>
      </c>
      <c r="G33" s="62"/>
      <c r="H33" s="62"/>
      <c r="I33" s="62"/>
      <c r="J33" s="62"/>
      <c r="K33" s="62"/>
      <c r="L33" s="63"/>
      <c r="M33" s="187"/>
      <c r="N33" s="187"/>
      <c r="O33" s="187"/>
      <c r="P33" s="187"/>
      <c r="Q33" s="187"/>
      <c r="R33" s="10"/>
      <c r="S33" s="10"/>
      <c r="T33" s="10"/>
      <c r="U33" s="10"/>
      <c r="V33" s="55"/>
    </row>
    <row r="34" spans="1:22" x14ac:dyDescent="0.35">
      <c r="A34" s="329"/>
      <c r="B34" s="323"/>
      <c r="C34" s="345"/>
      <c r="D34" s="133">
        <f>'Programas y Proyectos'!C23</f>
        <v>0</v>
      </c>
      <c r="E34" s="197"/>
      <c r="F34" s="63">
        <v>0.1</v>
      </c>
      <c r="G34" s="62"/>
      <c r="H34" s="62"/>
      <c r="I34" s="62"/>
      <c r="J34" s="62"/>
      <c r="K34" s="62"/>
      <c r="L34" s="63"/>
      <c r="M34" s="187"/>
      <c r="N34" s="187"/>
      <c r="O34" s="187"/>
      <c r="P34" s="10"/>
      <c r="Q34" s="10"/>
      <c r="R34" s="10"/>
      <c r="S34" s="10"/>
      <c r="T34" s="10"/>
      <c r="U34" s="10"/>
      <c r="V34" s="55"/>
    </row>
    <row r="35" spans="1:22" x14ac:dyDescent="0.35">
      <c r="A35" s="329"/>
      <c r="B35" s="323"/>
      <c r="C35" s="345"/>
      <c r="D35" s="133" t="e">
        <f>'Programas y Proyectos'!#REF!</f>
        <v>#REF!</v>
      </c>
      <c r="E35" s="197"/>
      <c r="F35" s="63">
        <v>0.2</v>
      </c>
      <c r="G35" s="62"/>
      <c r="H35" s="62"/>
      <c r="I35" s="62"/>
      <c r="J35" s="62"/>
      <c r="K35" s="62"/>
      <c r="L35" s="63"/>
      <c r="M35" s="187"/>
      <c r="N35" s="187"/>
      <c r="O35" s="187"/>
      <c r="P35" s="10"/>
      <c r="Q35" s="10"/>
      <c r="R35" s="10"/>
      <c r="S35" s="187"/>
      <c r="T35" s="187"/>
      <c r="U35" s="187"/>
      <c r="V35" s="55"/>
    </row>
    <row r="36" spans="1:22" x14ac:dyDescent="0.35">
      <c r="A36" s="329"/>
      <c r="B36" s="323"/>
      <c r="C36" s="345"/>
      <c r="D36" s="133" t="e">
        <f>'Programas y Proyectos'!#REF!</f>
        <v>#REF!</v>
      </c>
      <c r="E36" s="197"/>
      <c r="F36" s="40">
        <v>0.3</v>
      </c>
      <c r="G36" s="62"/>
      <c r="H36" s="62"/>
      <c r="I36" s="62"/>
      <c r="J36" s="62"/>
      <c r="K36" s="62"/>
      <c r="L36" s="40"/>
      <c r="M36" s="187"/>
      <c r="N36" s="187"/>
      <c r="O36" s="187"/>
      <c r="P36" s="187"/>
      <c r="Q36" s="187"/>
      <c r="R36" s="187"/>
      <c r="S36" s="10"/>
      <c r="T36" s="10"/>
      <c r="U36" s="10"/>
      <c r="V36" s="55"/>
    </row>
    <row r="37" spans="1:22" ht="15" thickBot="1" x14ac:dyDescent="0.4">
      <c r="A37" s="329"/>
      <c r="B37" s="323"/>
      <c r="C37" s="345"/>
      <c r="D37" s="134" t="e">
        <f>'Programas y Proyectos'!#REF!</f>
        <v>#REF!</v>
      </c>
      <c r="E37" s="205"/>
      <c r="F37" s="200">
        <v>0.15</v>
      </c>
      <c r="G37" s="65"/>
      <c r="H37" s="65"/>
      <c r="I37" s="65"/>
      <c r="J37" s="65"/>
      <c r="K37" s="65"/>
      <c r="L37" s="200"/>
      <c r="M37" s="11"/>
      <c r="N37" s="186"/>
      <c r="O37" s="186"/>
      <c r="P37" s="186"/>
      <c r="Q37" s="186"/>
      <c r="R37" s="11"/>
      <c r="S37" s="186"/>
      <c r="T37" s="186"/>
      <c r="U37" s="186"/>
      <c r="V37" s="56"/>
    </row>
    <row r="38" spans="1:22" ht="15" thickBot="1" x14ac:dyDescent="0.4">
      <c r="A38" s="330"/>
      <c r="B38" s="324"/>
      <c r="C38" s="343"/>
      <c r="D38" s="139" t="s">
        <v>116</v>
      </c>
      <c r="E38" s="139"/>
      <c r="F38" s="140">
        <f>SUM(F32:F37)</f>
        <v>1</v>
      </c>
      <c r="G38" s="32"/>
      <c r="H38" s="32"/>
      <c r="I38" s="32"/>
      <c r="J38" s="32"/>
      <c r="K38" s="32"/>
      <c r="L38" s="207"/>
      <c r="M38" s="98"/>
      <c r="N38" s="98"/>
      <c r="O38" s="98"/>
      <c r="P38" s="98"/>
      <c r="Q38" s="98"/>
      <c r="R38" s="98"/>
      <c r="S38" s="98"/>
      <c r="T38" s="98"/>
      <c r="U38" s="98"/>
      <c r="V38" s="99"/>
    </row>
    <row r="39" spans="1:22" ht="30" customHeight="1" x14ac:dyDescent="0.35">
      <c r="A39" s="340">
        <v>4</v>
      </c>
      <c r="B39" s="322" t="s">
        <v>117</v>
      </c>
      <c r="C39" s="196">
        <f>'Programas y Proyectos'!B24</f>
        <v>0</v>
      </c>
      <c r="D39" s="132" t="s">
        <v>118</v>
      </c>
      <c r="E39" s="203"/>
      <c r="F39" s="43">
        <v>0.4</v>
      </c>
      <c r="G39" s="66"/>
      <c r="H39" s="66"/>
      <c r="I39" s="66"/>
      <c r="J39" s="66"/>
      <c r="K39" s="66"/>
      <c r="L39" s="43"/>
      <c r="M39" s="185">
        <v>0.25</v>
      </c>
      <c r="N39" s="185">
        <v>0.25</v>
      </c>
      <c r="O39" s="185">
        <v>0.25</v>
      </c>
      <c r="P39" s="185">
        <v>0.25</v>
      </c>
      <c r="Q39" s="27"/>
      <c r="R39" s="27"/>
      <c r="S39" s="27"/>
      <c r="T39" s="27"/>
      <c r="U39" s="27"/>
      <c r="V39" s="54"/>
    </row>
    <row r="40" spans="1:22" ht="29.25" customHeight="1" thickBot="1" x14ac:dyDescent="0.4">
      <c r="A40" s="329"/>
      <c r="B40" s="323"/>
      <c r="C40" s="344"/>
      <c r="D40" s="134" t="s">
        <v>119</v>
      </c>
      <c r="E40" s="205"/>
      <c r="F40" s="200">
        <v>0.6</v>
      </c>
      <c r="G40" s="65"/>
      <c r="H40" s="65"/>
      <c r="I40" s="65"/>
      <c r="J40" s="65"/>
      <c r="K40" s="65"/>
      <c r="L40" s="200"/>
      <c r="M40" s="186">
        <v>0.25</v>
      </c>
      <c r="N40" s="186">
        <v>0.25</v>
      </c>
      <c r="O40" s="186">
        <v>0.25</v>
      </c>
      <c r="P40" s="186">
        <v>0.25</v>
      </c>
      <c r="Q40" s="11"/>
      <c r="R40" s="11"/>
      <c r="S40" s="11"/>
      <c r="T40" s="11"/>
      <c r="U40" s="11"/>
      <c r="V40" s="56"/>
    </row>
    <row r="41" spans="1:22" ht="15" thickBot="1" x14ac:dyDescent="0.4">
      <c r="A41" s="330"/>
      <c r="B41" s="324"/>
      <c r="C41" s="343"/>
      <c r="D41" s="138" t="s">
        <v>120</v>
      </c>
      <c r="E41" s="138"/>
      <c r="F41" s="137">
        <f>SUM(F39:F40)</f>
        <v>1</v>
      </c>
      <c r="L41" s="207"/>
      <c r="M41" s="192"/>
      <c r="N41" s="192"/>
      <c r="O41" s="192"/>
      <c r="P41" s="192"/>
      <c r="Q41" s="192"/>
      <c r="R41" s="192"/>
      <c r="S41" s="192"/>
      <c r="T41" s="192"/>
      <c r="U41" s="192"/>
      <c r="V41" s="32"/>
    </row>
    <row r="42" spans="1:22" ht="28.5" customHeight="1" thickBot="1" x14ac:dyDescent="0.4">
      <c r="A42" s="338" t="s">
        <v>121</v>
      </c>
      <c r="B42" s="339"/>
      <c r="C42" s="191">
        <f>SUM(C21:C41)</f>
        <v>0.9</v>
      </c>
    </row>
    <row r="43" spans="1:22" x14ac:dyDescent="0.35">
      <c r="C43" s="28"/>
    </row>
  </sheetData>
  <mergeCells count="46">
    <mergeCell ref="A9:B9"/>
    <mergeCell ref="A10:B10"/>
    <mergeCell ref="K17:K20"/>
    <mergeCell ref="C9:V9"/>
    <mergeCell ref="A11:V11"/>
    <mergeCell ref="C10:V10"/>
    <mergeCell ref="A12:B12"/>
    <mergeCell ref="C13:V13"/>
    <mergeCell ref="C14:V14"/>
    <mergeCell ref="C15:V15"/>
    <mergeCell ref="L16:L20"/>
    <mergeCell ref="M16:U19"/>
    <mergeCell ref="V16:V20"/>
    <mergeCell ref="G16:K16"/>
    <mergeCell ref="C8:V8"/>
    <mergeCell ref="A2:V2"/>
    <mergeCell ref="A3:V3"/>
    <mergeCell ref="A4:V4"/>
    <mergeCell ref="A5:V5"/>
    <mergeCell ref="A7:V7"/>
    <mergeCell ref="K21:K23"/>
    <mergeCell ref="C22:C26"/>
    <mergeCell ref="I17:I20"/>
    <mergeCell ref="J17:J20"/>
    <mergeCell ref="H17:H20"/>
    <mergeCell ref="C16:C20"/>
    <mergeCell ref="D16:D20"/>
    <mergeCell ref="E16:E20"/>
    <mergeCell ref="F16:F20"/>
    <mergeCell ref="G17:G20"/>
    <mergeCell ref="A42:B42"/>
    <mergeCell ref="B39:B41"/>
    <mergeCell ref="A39:A41"/>
    <mergeCell ref="C28:C31"/>
    <mergeCell ref="C40:C41"/>
    <mergeCell ref="B32:B38"/>
    <mergeCell ref="A32:A38"/>
    <mergeCell ref="C33:C38"/>
    <mergeCell ref="D31:E31"/>
    <mergeCell ref="A16:A20"/>
    <mergeCell ref="B16:B20"/>
    <mergeCell ref="A27:A31"/>
    <mergeCell ref="B27:B31"/>
    <mergeCell ref="A21:A26"/>
    <mergeCell ref="B21:B26"/>
    <mergeCell ref="D26:E26"/>
  </mergeCells>
  <dataValidations count="1">
    <dataValidation type="list" allowBlank="1" showInputMessage="1" showErrorMessage="1" sqref="H21:H25" xr:uid="{00000000-0002-0000-0200-000000000000}">
      <formula1>$W$21:$W$22</formula1>
    </dataValidation>
  </dataValidations>
  <pageMargins left="0.70866141732283472" right="0.70866141732283472" top="0.35433070866141736" bottom="0.43307086614173229" header="0.31496062992125984" footer="0.31496062992125984"/>
  <pageSetup scale="60"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44"/>
  <sheetViews>
    <sheetView view="pageBreakPreview" topLeftCell="A7" zoomScale="80" zoomScaleNormal="80" zoomScaleSheetLayoutView="80" workbookViewId="0">
      <selection activeCell="A26" sqref="A26:O26"/>
    </sheetView>
  </sheetViews>
  <sheetFormatPr baseColWidth="10" defaultColWidth="11.453125" defaultRowHeight="14.5" x14ac:dyDescent="0.35"/>
  <cols>
    <col min="1" max="1" width="4.81640625" customWidth="1"/>
    <col min="2" max="2" width="30.54296875" customWidth="1"/>
    <col min="3" max="3" width="52.1796875" customWidth="1"/>
    <col min="4" max="5" width="5.54296875" customWidth="1"/>
    <col min="6" max="6" width="6.1796875" customWidth="1"/>
    <col min="7" max="15" width="5.54296875" customWidth="1"/>
    <col min="16" max="16" width="29" customWidth="1"/>
    <col min="17" max="17" width="36.54296875" customWidth="1"/>
  </cols>
  <sheetData>
    <row r="2" spans="1:18" ht="23.5" x14ac:dyDescent="0.55000000000000004">
      <c r="A2" s="267" t="s">
        <v>0</v>
      </c>
      <c r="B2" s="267"/>
      <c r="C2" s="267"/>
      <c r="D2" s="267"/>
      <c r="E2" s="267"/>
      <c r="F2" s="267"/>
      <c r="G2" s="267"/>
      <c r="H2" s="267"/>
      <c r="I2" s="267"/>
      <c r="J2" s="267"/>
      <c r="K2" s="267"/>
      <c r="L2" s="267"/>
      <c r="M2" s="267"/>
      <c r="N2" s="267"/>
      <c r="O2" s="267"/>
      <c r="P2" s="267"/>
      <c r="Q2" s="267"/>
    </row>
    <row r="3" spans="1:18" x14ac:dyDescent="0.35">
      <c r="A3" s="268" t="s">
        <v>1</v>
      </c>
      <c r="B3" s="268"/>
      <c r="C3" s="268"/>
      <c r="D3" s="268"/>
      <c r="E3" s="268"/>
      <c r="F3" s="268"/>
      <c r="G3" s="268"/>
      <c r="H3" s="268"/>
      <c r="I3" s="268"/>
      <c r="J3" s="268"/>
      <c r="K3" s="268"/>
      <c r="L3" s="268"/>
      <c r="M3" s="268"/>
      <c r="N3" s="268"/>
      <c r="O3" s="268"/>
      <c r="P3" s="268"/>
      <c r="Q3" s="268"/>
    </row>
    <row r="4" spans="1:18" x14ac:dyDescent="0.35">
      <c r="A4" s="269" t="s">
        <v>2</v>
      </c>
      <c r="B4" s="269"/>
      <c r="C4" s="269"/>
      <c r="D4" s="269"/>
      <c r="E4" s="269"/>
      <c r="F4" s="269"/>
      <c r="G4" s="269"/>
      <c r="H4" s="269"/>
      <c r="I4" s="269"/>
      <c r="J4" s="269"/>
      <c r="K4" s="269"/>
      <c r="L4" s="269"/>
      <c r="M4" s="269"/>
      <c r="N4" s="269"/>
      <c r="O4" s="269"/>
      <c r="P4" s="269"/>
      <c r="Q4" s="269"/>
    </row>
    <row r="5" spans="1:18" x14ac:dyDescent="0.35">
      <c r="A5" s="269" t="s">
        <v>3</v>
      </c>
      <c r="B5" s="269"/>
      <c r="C5" s="269"/>
      <c r="D5" s="269"/>
      <c r="E5" s="269"/>
      <c r="F5" s="269"/>
      <c r="G5" s="269"/>
      <c r="H5" s="269"/>
      <c r="I5" s="269"/>
      <c r="J5" s="269"/>
      <c r="K5" s="269"/>
      <c r="L5" s="269"/>
      <c r="M5" s="269"/>
      <c r="N5" s="269"/>
      <c r="O5" s="269"/>
      <c r="P5" s="269"/>
      <c r="Q5" s="269"/>
    </row>
    <row r="6" spans="1:18" ht="15.5" x14ac:dyDescent="0.35">
      <c r="A6" s="270" t="s">
        <v>122</v>
      </c>
      <c r="B6" s="270"/>
      <c r="C6" s="270"/>
      <c r="D6" s="270"/>
      <c r="E6" s="270"/>
      <c r="F6" s="270"/>
      <c r="G6" s="270"/>
      <c r="H6" s="270"/>
      <c r="I6" s="270"/>
      <c r="J6" s="270"/>
      <c r="K6" s="270"/>
      <c r="L6" s="270"/>
      <c r="M6" s="270"/>
      <c r="N6" s="270"/>
      <c r="O6" s="270"/>
      <c r="P6" s="270"/>
      <c r="Q6" s="270"/>
    </row>
    <row r="7" spans="1:18" ht="15" thickBot="1" x14ac:dyDescent="0.4"/>
    <row r="8" spans="1:18" ht="16" thickBot="1" x14ac:dyDescent="0.4">
      <c r="A8" s="461" t="s">
        <v>123</v>
      </c>
      <c r="B8" s="462"/>
      <c r="C8" s="7"/>
      <c r="D8" s="7"/>
      <c r="E8" s="7"/>
      <c r="F8" s="7"/>
      <c r="G8" s="7"/>
      <c r="H8" s="7"/>
      <c r="I8" s="7"/>
      <c r="J8" s="7"/>
      <c r="K8" s="7"/>
      <c r="L8" s="7"/>
      <c r="M8" s="7"/>
      <c r="N8" s="7"/>
      <c r="O8" s="7"/>
    </row>
    <row r="9" spans="1:18" ht="15" thickBot="1" x14ac:dyDescent="0.4">
      <c r="A9" s="431" t="s">
        <v>64</v>
      </c>
      <c r="B9" s="432"/>
      <c r="C9" s="410" t="str">
        <f>'PLANIFICACIÓN ANUAL'!C8:V8</f>
        <v>FOMENTO DE LA SALUD INTEGRAL</v>
      </c>
      <c r="D9" s="411"/>
      <c r="E9" s="411"/>
      <c r="F9" s="411"/>
      <c r="G9" s="411"/>
      <c r="H9" s="411"/>
      <c r="I9" s="411"/>
      <c r="J9" s="411"/>
      <c r="K9" s="411"/>
      <c r="L9" s="411"/>
      <c r="M9" s="411"/>
      <c r="N9" s="411"/>
      <c r="O9" s="411"/>
      <c r="P9" s="411"/>
      <c r="Q9" s="412"/>
    </row>
    <row r="10" spans="1:18" ht="16.5" customHeight="1" thickBot="1" x14ac:dyDescent="0.4">
      <c r="A10" s="433" t="s">
        <v>46</v>
      </c>
      <c r="B10" s="434"/>
      <c r="C10" s="413" t="str">
        <f>'PLANIFICACIÓN ANUAL'!C9:V9</f>
        <v>Estrategia para la prevención y el control de las enfermedades crónico no transmisibles</v>
      </c>
      <c r="D10" s="414"/>
      <c r="E10" s="414"/>
      <c r="F10" s="414"/>
      <c r="G10" s="414"/>
      <c r="H10" s="414"/>
      <c r="I10" s="414"/>
      <c r="J10" s="414"/>
      <c r="K10" s="414"/>
      <c r="L10" s="414"/>
      <c r="M10" s="414"/>
      <c r="N10" s="414"/>
      <c r="O10" s="414"/>
      <c r="P10" s="414"/>
      <c r="Q10" s="415"/>
      <c r="R10" s="38"/>
    </row>
    <row r="11" spans="1:18" ht="20.25" customHeight="1" thickBot="1" x14ac:dyDescent="0.4">
      <c r="A11" s="435" t="s">
        <v>68</v>
      </c>
      <c r="B11" s="436"/>
      <c r="C11" s="416" t="str">
        <f>'PLANIFICACIÓN ANUAL'!C10:V10</f>
        <v xml:space="preserve"> Disminuir las enfermedades crónicas no trasmisibles en los expendedores de los mercados de la ciudad de Riobamba.</v>
      </c>
      <c r="D11" s="417"/>
      <c r="E11" s="417"/>
      <c r="F11" s="417"/>
      <c r="G11" s="417"/>
      <c r="H11" s="417"/>
      <c r="I11" s="417"/>
      <c r="J11" s="417"/>
      <c r="K11" s="417"/>
      <c r="L11" s="417"/>
      <c r="M11" s="417"/>
      <c r="N11" s="417"/>
      <c r="O11" s="417"/>
      <c r="P11" s="417"/>
      <c r="Q11" s="418"/>
      <c r="R11" s="39"/>
    </row>
    <row r="12" spans="1:18" ht="8.25" customHeight="1" x14ac:dyDescent="0.35">
      <c r="A12" s="443" t="s">
        <v>79</v>
      </c>
      <c r="B12" s="446" t="s">
        <v>80</v>
      </c>
      <c r="C12" s="476" t="s">
        <v>124</v>
      </c>
      <c r="D12" s="479" t="s">
        <v>125</v>
      </c>
      <c r="E12" s="479"/>
      <c r="F12" s="479"/>
      <c r="G12" s="479"/>
      <c r="H12" s="479"/>
      <c r="I12" s="479"/>
      <c r="J12" s="479"/>
      <c r="K12" s="479"/>
      <c r="L12" s="479"/>
      <c r="M12" s="479"/>
      <c r="N12" s="479"/>
      <c r="O12" s="480"/>
      <c r="P12" s="399" t="s">
        <v>126</v>
      </c>
      <c r="Q12" s="419" t="s">
        <v>127</v>
      </c>
    </row>
    <row r="13" spans="1:18" ht="8.25" customHeight="1" x14ac:dyDescent="0.35">
      <c r="A13" s="444"/>
      <c r="B13" s="447"/>
      <c r="C13" s="477"/>
      <c r="D13" s="481"/>
      <c r="E13" s="481"/>
      <c r="F13" s="481"/>
      <c r="G13" s="481"/>
      <c r="H13" s="481"/>
      <c r="I13" s="481"/>
      <c r="J13" s="481"/>
      <c r="K13" s="481"/>
      <c r="L13" s="481"/>
      <c r="M13" s="481"/>
      <c r="N13" s="481"/>
      <c r="O13" s="482"/>
      <c r="P13" s="400"/>
      <c r="Q13" s="420"/>
    </row>
    <row r="14" spans="1:18" ht="7.5" customHeight="1" x14ac:dyDescent="0.35">
      <c r="A14" s="444"/>
      <c r="B14" s="447"/>
      <c r="C14" s="477"/>
      <c r="D14" s="481"/>
      <c r="E14" s="481"/>
      <c r="F14" s="481"/>
      <c r="G14" s="481"/>
      <c r="H14" s="481"/>
      <c r="I14" s="481"/>
      <c r="J14" s="481"/>
      <c r="K14" s="481"/>
      <c r="L14" s="481"/>
      <c r="M14" s="481"/>
      <c r="N14" s="481"/>
      <c r="O14" s="482"/>
      <c r="P14" s="400"/>
      <c r="Q14" s="420"/>
    </row>
    <row r="15" spans="1:18" ht="14.25" customHeight="1" thickBot="1" x14ac:dyDescent="0.4">
      <c r="A15" s="445"/>
      <c r="B15" s="448"/>
      <c r="C15" s="478"/>
      <c r="D15" s="30" t="s">
        <v>94</v>
      </c>
      <c r="E15" s="30" t="s">
        <v>95</v>
      </c>
      <c r="F15" s="30" t="s">
        <v>96</v>
      </c>
      <c r="G15" s="30" t="s">
        <v>97</v>
      </c>
      <c r="H15" s="30" t="s">
        <v>98</v>
      </c>
      <c r="I15" s="30" t="s">
        <v>99</v>
      </c>
      <c r="J15" s="30" t="s">
        <v>100</v>
      </c>
      <c r="K15" s="30" t="s">
        <v>101</v>
      </c>
      <c r="L15" s="30" t="s">
        <v>102</v>
      </c>
      <c r="M15" s="30" t="s">
        <v>128</v>
      </c>
      <c r="N15" s="30" t="s">
        <v>129</v>
      </c>
      <c r="O15" s="36" t="s">
        <v>130</v>
      </c>
      <c r="P15" s="401"/>
      <c r="Q15" s="421"/>
    </row>
    <row r="16" spans="1:18" x14ac:dyDescent="0.35">
      <c r="A16" s="440">
        <v>1</v>
      </c>
      <c r="B16" s="437" t="s">
        <v>131</v>
      </c>
      <c r="C16" s="107">
        <f>'PLANIFICACIÓN ANUAL'!D21</f>
        <v>0</v>
      </c>
      <c r="D16" s="27"/>
      <c r="E16" s="27"/>
      <c r="F16" s="27"/>
      <c r="G16" s="27"/>
      <c r="H16" s="27"/>
      <c r="I16" s="149"/>
      <c r="J16" s="147"/>
      <c r="K16" s="147"/>
      <c r="L16" s="147"/>
      <c r="M16" s="147"/>
      <c r="N16" s="147"/>
      <c r="O16" s="147"/>
      <c r="P16" s="167"/>
      <c r="Q16" s="154"/>
    </row>
    <row r="17" spans="1:17" x14ac:dyDescent="0.35">
      <c r="A17" s="441"/>
      <c r="B17" s="438"/>
      <c r="C17" s="59" t="str">
        <f>'PLANIFICACIÓN ANUAL'!D22</f>
        <v>1.2    Socialización con los involucrados sobre el proyecto</v>
      </c>
      <c r="D17" s="8"/>
      <c r="E17" s="31"/>
      <c r="F17" s="31"/>
      <c r="G17" s="31"/>
      <c r="H17" s="10"/>
      <c r="I17" s="150"/>
      <c r="J17" s="10"/>
      <c r="K17" s="10"/>
      <c r="L17" s="10"/>
      <c r="M17" s="10"/>
      <c r="N17" s="10"/>
      <c r="O17" s="10"/>
      <c r="P17" s="108"/>
      <c r="Q17" s="153"/>
    </row>
    <row r="18" spans="1:17" ht="24" x14ac:dyDescent="0.35">
      <c r="A18" s="441"/>
      <c r="B18" s="438"/>
      <c r="C18" s="168" t="str">
        <f>'PLANIFICACIÓN ANUAL'!D23</f>
        <v xml:space="preserve">1.3  Conformación de brigadas de atención médica al servicio de los expendedores de los mercados de Riobamba </v>
      </c>
      <c r="D18" s="8"/>
      <c r="E18" s="31"/>
      <c r="F18" s="31"/>
      <c r="G18" s="31"/>
      <c r="H18" s="10"/>
      <c r="I18" s="150"/>
      <c r="J18" s="10"/>
      <c r="K18" s="10"/>
      <c r="L18" s="10"/>
      <c r="M18" s="10"/>
      <c r="N18" s="10"/>
      <c r="O18" s="10"/>
      <c r="P18" s="108"/>
      <c r="Q18" s="153"/>
    </row>
    <row r="19" spans="1:17" x14ac:dyDescent="0.35">
      <c r="A19" s="441"/>
      <c r="B19" s="438"/>
      <c r="C19" s="168" t="e">
        <f>'PLANIFICACIÓN ANUAL'!D24</f>
        <v>#REF!</v>
      </c>
      <c r="D19" s="8"/>
      <c r="E19" s="31"/>
      <c r="F19" s="10"/>
      <c r="G19" s="10"/>
      <c r="H19" s="10"/>
      <c r="I19" s="176"/>
      <c r="J19" s="10"/>
      <c r="K19" s="10"/>
      <c r="L19" s="10"/>
      <c r="M19" s="10"/>
      <c r="N19" s="10"/>
      <c r="O19" s="10"/>
      <c r="P19" s="108"/>
      <c r="Q19" s="153"/>
    </row>
    <row r="20" spans="1:17" ht="91.5" thickBot="1" x14ac:dyDescent="0.4">
      <c r="A20" s="442"/>
      <c r="B20" s="439"/>
      <c r="C20" s="174" t="str">
        <f>'PLANIFICACIÓN ANUAL'!D25</f>
        <v>1.5- Realización de encuestas de satisfacción a los beneficiarios del proyecto.</v>
      </c>
      <c r="D20" s="9"/>
      <c r="E20" s="11"/>
      <c r="F20" s="11"/>
      <c r="G20" s="11"/>
      <c r="H20" s="11"/>
      <c r="I20" s="152">
        <v>0.5</v>
      </c>
      <c r="J20" s="11">
        <v>0.5</v>
      </c>
      <c r="K20" s="11"/>
      <c r="L20" s="11"/>
      <c r="M20" s="11"/>
      <c r="N20" s="11"/>
      <c r="O20" s="178"/>
      <c r="P20" s="175" t="s">
        <v>132</v>
      </c>
      <c r="Q20" s="190" t="s">
        <v>133</v>
      </c>
    </row>
    <row r="21" spans="1:17" ht="29.25" customHeight="1" thickBot="1" x14ac:dyDescent="0.4">
      <c r="A21" s="475"/>
      <c r="B21" s="475"/>
      <c r="C21" s="475"/>
      <c r="D21" s="475"/>
      <c r="E21" s="475"/>
      <c r="F21" s="475"/>
      <c r="G21" s="475"/>
      <c r="H21" s="475"/>
      <c r="I21" s="475"/>
      <c r="J21" s="475"/>
      <c r="K21" s="475"/>
      <c r="L21" s="475"/>
      <c r="M21" s="475"/>
      <c r="N21" s="475"/>
      <c r="O21" s="475"/>
      <c r="P21" s="475"/>
      <c r="Q21" s="475"/>
    </row>
    <row r="22" spans="1:17" x14ac:dyDescent="0.35">
      <c r="A22" s="468">
        <v>2</v>
      </c>
      <c r="B22" s="437" t="s">
        <v>134</v>
      </c>
      <c r="C22" s="107">
        <f>'PLANIFICACIÓN ANUAL'!D27</f>
        <v>0</v>
      </c>
      <c r="D22" s="27"/>
      <c r="E22" s="10">
        <v>0.25</v>
      </c>
      <c r="F22" s="10">
        <v>0.25</v>
      </c>
      <c r="G22" s="10">
        <v>0.25</v>
      </c>
      <c r="H22" s="10">
        <v>0.25</v>
      </c>
      <c r="I22" s="27"/>
      <c r="J22" s="179"/>
      <c r="K22" s="179"/>
      <c r="L22" s="147"/>
      <c r="M22" s="147"/>
      <c r="N22" s="147"/>
      <c r="O22" s="147"/>
      <c r="P22" s="402" t="s">
        <v>135</v>
      </c>
      <c r="Q22" s="407" t="s">
        <v>136</v>
      </c>
    </row>
    <row r="23" spans="1:17" x14ac:dyDescent="0.35">
      <c r="A23" s="469"/>
      <c r="B23" s="438"/>
      <c r="C23" s="182">
        <f>'PLANIFICACIÓN ANUAL'!D28</f>
        <v>0</v>
      </c>
      <c r="D23" s="10"/>
      <c r="E23" s="10">
        <v>0.25</v>
      </c>
      <c r="F23" s="10">
        <v>0.25</v>
      </c>
      <c r="G23" s="10">
        <v>0.25</v>
      </c>
      <c r="H23" s="10">
        <v>0.25</v>
      </c>
      <c r="I23" s="10"/>
      <c r="J23" s="37"/>
      <c r="K23" s="37"/>
      <c r="L23" s="8"/>
      <c r="M23" s="8"/>
      <c r="N23" s="8"/>
      <c r="O23" s="8"/>
      <c r="P23" s="403"/>
      <c r="Q23" s="408"/>
    </row>
    <row r="24" spans="1:17" x14ac:dyDescent="0.35">
      <c r="A24" s="469"/>
      <c r="B24" s="438"/>
      <c r="C24" s="182">
        <f>'PLANIFICACIÓN ANUAL'!D29</f>
        <v>0</v>
      </c>
      <c r="D24" s="10"/>
      <c r="E24" s="10">
        <v>0.25</v>
      </c>
      <c r="F24" s="10">
        <v>0.25</v>
      </c>
      <c r="G24" s="10">
        <v>0.25</v>
      </c>
      <c r="H24" s="10">
        <v>0.25</v>
      </c>
      <c r="I24" s="10"/>
      <c r="J24" s="37"/>
      <c r="K24" s="37"/>
      <c r="L24" s="8"/>
      <c r="M24" s="8"/>
      <c r="N24" s="8"/>
      <c r="O24" s="8"/>
      <c r="P24" s="403"/>
      <c r="Q24" s="408"/>
    </row>
    <row r="25" spans="1:17" ht="31.5" customHeight="1" thickBot="1" x14ac:dyDescent="0.4">
      <c r="A25" s="470"/>
      <c r="B25" s="439"/>
      <c r="C25" s="183" t="e">
        <f>'PLANIFICACIÓN ANUAL'!D30</f>
        <v>#REF!</v>
      </c>
      <c r="D25" s="9"/>
      <c r="E25" s="10">
        <v>0.25</v>
      </c>
      <c r="F25" s="10">
        <v>0.25</v>
      </c>
      <c r="G25" s="10">
        <v>0.25</v>
      </c>
      <c r="H25" s="10">
        <v>0.25</v>
      </c>
      <c r="I25" s="11"/>
      <c r="J25" s="11"/>
      <c r="K25" s="178"/>
      <c r="L25" s="9"/>
      <c r="M25" s="11"/>
      <c r="N25" s="9"/>
      <c r="O25" s="9"/>
      <c r="P25" s="404"/>
      <c r="Q25" s="409"/>
    </row>
    <row r="26" spans="1:17" ht="31.5" customHeight="1" thickBot="1" x14ac:dyDescent="0.4">
      <c r="A26" s="467"/>
      <c r="B26" s="467"/>
      <c r="C26" s="467"/>
      <c r="D26" s="467"/>
      <c r="E26" s="467"/>
      <c r="F26" s="467"/>
      <c r="G26" s="467"/>
      <c r="H26" s="467"/>
      <c r="I26" s="467"/>
      <c r="J26" s="467"/>
      <c r="K26" s="467"/>
      <c r="L26" s="467"/>
      <c r="M26" s="467"/>
      <c r="N26" s="467"/>
      <c r="O26" s="467"/>
    </row>
    <row r="27" spans="1:17" ht="52.5" x14ac:dyDescent="0.35">
      <c r="A27" s="468">
        <v>3</v>
      </c>
      <c r="B27" s="424" t="s">
        <v>137</v>
      </c>
      <c r="C27" s="107">
        <f>'PLANIFICACIÓN ANUAL'!D32</f>
        <v>0</v>
      </c>
      <c r="D27" s="135">
        <f>'PLANIFICACIÓN ANUAL'!M32</f>
        <v>0</v>
      </c>
      <c r="E27" s="135">
        <f>'PLANIFICACIÓN ANUAL'!N32</f>
        <v>0</v>
      </c>
      <c r="F27" s="135">
        <f>'PLANIFICACIÓN ANUAL'!O32</f>
        <v>0</v>
      </c>
      <c r="G27" s="135">
        <f>'PLANIFICACIÓN ANUAL'!P32</f>
        <v>0</v>
      </c>
      <c r="H27" s="135">
        <f>'PLANIFICACIÓN ANUAL'!Q32</f>
        <v>0</v>
      </c>
      <c r="I27" s="155"/>
      <c r="J27" s="179"/>
      <c r="K27" s="27"/>
      <c r="L27" s="27"/>
      <c r="M27" s="27"/>
      <c r="N27" s="27"/>
      <c r="O27" s="27"/>
      <c r="P27" s="66"/>
      <c r="Q27" s="188" t="s">
        <v>138</v>
      </c>
    </row>
    <row r="28" spans="1:17" x14ac:dyDescent="0.35">
      <c r="A28" s="469"/>
      <c r="B28" s="425"/>
      <c r="C28" s="182">
        <f>'PLANIFICACIÓN ANUAL'!D33</f>
        <v>0</v>
      </c>
      <c r="D28" s="10">
        <f>'PLANIFICACIÓN ANUAL'!M33</f>
        <v>0</v>
      </c>
      <c r="E28" s="10">
        <f>'PLANIFICACIÓN ANUAL'!N33</f>
        <v>0</v>
      </c>
      <c r="F28" s="10">
        <f>'PLANIFICACIÓN ANUAL'!O33</f>
        <v>0</v>
      </c>
      <c r="G28" s="10">
        <f>'PLANIFICACIÓN ANUAL'!P33</f>
        <v>0</v>
      </c>
      <c r="H28" s="10">
        <f>'PLANIFICACIÓN ANUAL'!Q33</f>
        <v>0</v>
      </c>
      <c r="I28" s="150"/>
      <c r="J28" s="37"/>
      <c r="K28" s="10"/>
      <c r="L28" s="10"/>
      <c r="M28" s="10"/>
      <c r="N28" s="10"/>
      <c r="O28" s="10"/>
      <c r="P28" s="184"/>
      <c r="Q28" s="109"/>
    </row>
    <row r="29" spans="1:17" ht="32.25" customHeight="1" x14ac:dyDescent="0.35">
      <c r="A29" s="469"/>
      <c r="B29" s="425"/>
      <c r="C29" s="59">
        <f>'PLANIFICACIÓN ANUAL'!D34</f>
        <v>0</v>
      </c>
      <c r="D29" s="10">
        <v>0.3</v>
      </c>
      <c r="E29" s="10">
        <v>0</v>
      </c>
      <c r="F29" s="10">
        <v>0</v>
      </c>
      <c r="G29" s="62"/>
      <c r="H29" s="62"/>
      <c r="I29" s="62"/>
      <c r="J29" s="10"/>
      <c r="K29" s="10"/>
      <c r="L29" s="10"/>
      <c r="M29" s="10"/>
      <c r="N29" s="10"/>
      <c r="O29" s="10"/>
      <c r="P29" s="108" t="s">
        <v>139</v>
      </c>
      <c r="Q29" s="109"/>
    </row>
    <row r="30" spans="1:17" x14ac:dyDescent="0.35">
      <c r="A30" s="469"/>
      <c r="B30" s="425"/>
      <c r="C30" s="168" t="e">
        <f>'PLANIFICACIÓN ANUAL'!D35</f>
        <v>#REF!</v>
      </c>
      <c r="D30" s="10">
        <v>0</v>
      </c>
      <c r="E30" s="10">
        <v>0</v>
      </c>
      <c r="F30" s="10">
        <v>0</v>
      </c>
      <c r="G30" s="10"/>
      <c r="H30" s="10"/>
      <c r="I30" s="150"/>
      <c r="J30" s="10"/>
      <c r="K30" s="10"/>
      <c r="L30" s="10"/>
      <c r="M30" s="10"/>
      <c r="N30" s="10"/>
      <c r="O30" s="10"/>
      <c r="P30" s="169"/>
      <c r="Q30" s="177"/>
    </row>
    <row r="31" spans="1:17" ht="46.5" customHeight="1" x14ac:dyDescent="0.35">
      <c r="A31" s="469"/>
      <c r="B31" s="425"/>
      <c r="C31" s="59" t="e">
        <f>'PLANIFICACIÓN ANUAL'!D36</f>
        <v>#REF!</v>
      </c>
      <c r="D31" s="10">
        <v>0.2</v>
      </c>
      <c r="E31" s="10">
        <v>0</v>
      </c>
      <c r="F31" s="10">
        <v>0</v>
      </c>
      <c r="G31" s="10">
        <v>0</v>
      </c>
      <c r="H31" s="10">
        <v>0.15</v>
      </c>
      <c r="I31" s="150">
        <v>0</v>
      </c>
      <c r="J31" s="10"/>
      <c r="K31" s="10"/>
      <c r="L31" s="10"/>
      <c r="M31" s="10"/>
      <c r="N31" s="10"/>
      <c r="O31" s="10"/>
      <c r="P31" s="189" t="s">
        <v>140</v>
      </c>
      <c r="Q31" s="64" t="s">
        <v>141</v>
      </c>
    </row>
    <row r="32" spans="1:17" ht="15" thickBot="1" x14ac:dyDescent="0.4">
      <c r="A32" s="470"/>
      <c r="B32" s="426"/>
      <c r="C32" s="61" t="e">
        <f>'PLANIFICACIÓN ANUAL'!D37</f>
        <v>#REF!</v>
      </c>
      <c r="D32" s="9"/>
      <c r="E32" s="11">
        <v>0</v>
      </c>
      <c r="F32" s="11">
        <v>0</v>
      </c>
      <c r="G32" s="11">
        <v>0</v>
      </c>
      <c r="H32" s="11">
        <v>0</v>
      </c>
      <c r="I32" s="152"/>
      <c r="J32" s="11"/>
      <c r="K32" s="11"/>
      <c r="L32" s="11"/>
      <c r="M32" s="11"/>
      <c r="N32" s="11"/>
      <c r="O32" s="11"/>
      <c r="P32" s="65"/>
      <c r="Q32" s="180"/>
    </row>
    <row r="33" spans="1:17" ht="32.25" customHeight="1" thickBot="1" x14ac:dyDescent="0.4">
      <c r="A33" s="141"/>
      <c r="B33" s="142"/>
      <c r="C33" s="144"/>
      <c r="D33" s="145"/>
      <c r="E33" s="146"/>
      <c r="F33" s="146"/>
      <c r="G33" s="146"/>
      <c r="H33" s="146"/>
      <c r="I33" s="146"/>
      <c r="J33" s="146"/>
      <c r="K33" s="98"/>
      <c r="L33" s="98"/>
      <c r="M33" s="98"/>
      <c r="N33" s="98"/>
      <c r="O33" s="98"/>
      <c r="Q33" s="143"/>
    </row>
    <row r="34" spans="1:17" ht="32.25" customHeight="1" thickBot="1" x14ac:dyDescent="0.4">
      <c r="A34" s="427">
        <v>4</v>
      </c>
      <c r="B34" s="429" t="s">
        <v>142</v>
      </c>
      <c r="C34" s="60" t="str">
        <f>'PLANIFICACIÓN ANUAL'!D39</f>
        <v>4.1.-  Selección y evaluación de beneficiarios para acciones de rehabilitación</v>
      </c>
      <c r="D34" s="10"/>
      <c r="E34" s="10">
        <f>'PLANIFICACIÓN ANUAL'!N39</f>
        <v>0.25</v>
      </c>
      <c r="F34" s="10">
        <f>'PLANIFICACIÓN ANUAL'!O39</f>
        <v>0.25</v>
      </c>
      <c r="G34" s="10">
        <v>0</v>
      </c>
      <c r="H34" s="10">
        <v>0</v>
      </c>
      <c r="I34" s="151"/>
      <c r="J34" s="27"/>
      <c r="K34" s="27"/>
      <c r="L34" s="27"/>
      <c r="M34" s="27"/>
      <c r="N34" s="27"/>
      <c r="O34" s="27"/>
      <c r="P34" s="405" t="s">
        <v>143</v>
      </c>
      <c r="Q34" s="422" t="s">
        <v>144</v>
      </c>
    </row>
    <row r="35" spans="1:17" ht="32.25" customHeight="1" thickBot="1" x14ac:dyDescent="0.4">
      <c r="A35" s="428"/>
      <c r="B35" s="430"/>
      <c r="C35" s="148" t="str">
        <f>'PLANIFICACIÓN ANUAL'!D40</f>
        <v>4.2  Ejecutar acciones de terapia física y rehabilitación de dolor articular y muscular en los expendedores.</v>
      </c>
      <c r="D35" s="9"/>
      <c r="E35" s="10">
        <f>'PLANIFICACIÓN ANUAL'!N40</f>
        <v>0.25</v>
      </c>
      <c r="F35" s="10">
        <f>'PLANIFICACIÓN ANUAL'!O40</f>
        <v>0.25</v>
      </c>
      <c r="G35" s="11">
        <v>0</v>
      </c>
      <c r="H35" s="11">
        <v>0</v>
      </c>
      <c r="I35" s="152"/>
      <c r="J35" s="11"/>
      <c r="K35" s="11"/>
      <c r="L35" s="11"/>
      <c r="M35" s="11"/>
      <c r="N35" s="11"/>
      <c r="O35" s="11"/>
      <c r="P35" s="406"/>
      <c r="Q35" s="423"/>
    </row>
    <row r="38" spans="1:17" ht="15" thickBot="1" x14ac:dyDescent="0.4"/>
    <row r="39" spans="1:17" x14ac:dyDescent="0.35">
      <c r="B39" s="483"/>
      <c r="C39" s="484"/>
      <c r="H39" s="452"/>
      <c r="I39" s="453"/>
      <c r="J39" s="453"/>
      <c r="K39" s="453"/>
      <c r="L39" s="453"/>
      <c r="M39" s="453"/>
      <c r="N39" s="453"/>
      <c r="O39" s="453"/>
      <c r="P39" s="454"/>
    </row>
    <row r="40" spans="1:17" x14ac:dyDescent="0.35">
      <c r="B40" s="485"/>
      <c r="C40" s="486"/>
      <c r="H40" s="455"/>
      <c r="I40" s="456"/>
      <c r="J40" s="456"/>
      <c r="K40" s="456"/>
      <c r="L40" s="456"/>
      <c r="M40" s="456"/>
      <c r="N40" s="456"/>
      <c r="O40" s="456"/>
      <c r="P40" s="457"/>
    </row>
    <row r="41" spans="1:17" ht="15" thickBot="1" x14ac:dyDescent="0.4">
      <c r="B41" s="487"/>
      <c r="C41" s="488"/>
      <c r="H41" s="458"/>
      <c r="I41" s="459"/>
      <c r="J41" s="459"/>
      <c r="K41" s="459"/>
      <c r="L41" s="459"/>
      <c r="M41" s="459"/>
      <c r="N41" s="459"/>
      <c r="O41" s="459"/>
      <c r="P41" s="460"/>
    </row>
    <row r="42" spans="1:17" x14ac:dyDescent="0.35">
      <c r="B42" s="463" t="s">
        <v>145</v>
      </c>
      <c r="C42" s="464"/>
      <c r="H42" s="471" t="s">
        <v>146</v>
      </c>
      <c r="I42" s="472"/>
      <c r="J42" s="472"/>
      <c r="K42" s="472"/>
      <c r="L42" s="472"/>
      <c r="M42" s="472"/>
      <c r="N42" s="472"/>
      <c r="O42" s="472"/>
      <c r="P42" s="473"/>
    </row>
    <row r="43" spans="1:17" x14ac:dyDescent="0.35">
      <c r="B43" s="465" t="s">
        <v>147</v>
      </c>
      <c r="C43" s="466"/>
      <c r="H43" s="465" t="s">
        <v>148</v>
      </c>
      <c r="I43" s="474"/>
      <c r="J43" s="474"/>
      <c r="K43" s="474"/>
      <c r="L43" s="474"/>
      <c r="M43" s="474"/>
      <c r="N43" s="474"/>
      <c r="O43" s="474"/>
      <c r="P43" s="466"/>
    </row>
    <row r="44" spans="1:17" ht="15" thickBot="1" x14ac:dyDescent="0.4">
      <c r="B44" s="449" t="s">
        <v>149</v>
      </c>
      <c r="C44" s="451"/>
      <c r="H44" s="449" t="s">
        <v>150</v>
      </c>
      <c r="I44" s="450"/>
      <c r="J44" s="450"/>
      <c r="K44" s="450"/>
      <c r="L44" s="450"/>
      <c r="M44" s="450"/>
      <c r="N44" s="450"/>
      <c r="O44" s="450"/>
      <c r="P44" s="451"/>
    </row>
  </sheetData>
  <mergeCells count="40">
    <mergeCell ref="H44:P44"/>
    <mergeCell ref="H39:P41"/>
    <mergeCell ref="A8:B8"/>
    <mergeCell ref="B42:C42"/>
    <mergeCell ref="B43:C43"/>
    <mergeCell ref="B44:C44"/>
    <mergeCell ref="A26:O26"/>
    <mergeCell ref="A22:A25"/>
    <mergeCell ref="B22:B25"/>
    <mergeCell ref="H42:P42"/>
    <mergeCell ref="H43:P43"/>
    <mergeCell ref="A21:Q21"/>
    <mergeCell ref="C12:C15"/>
    <mergeCell ref="D12:O14"/>
    <mergeCell ref="B39:C41"/>
    <mergeCell ref="A27:A32"/>
    <mergeCell ref="B27:B32"/>
    <mergeCell ref="A34:A35"/>
    <mergeCell ref="B34:B35"/>
    <mergeCell ref="A9:B9"/>
    <mergeCell ref="A10:B10"/>
    <mergeCell ref="A11:B11"/>
    <mergeCell ref="B16:B20"/>
    <mergeCell ref="A16:A20"/>
    <mergeCell ref="A12:A15"/>
    <mergeCell ref="B12:B15"/>
    <mergeCell ref="P12:P15"/>
    <mergeCell ref="P22:P25"/>
    <mergeCell ref="P34:P35"/>
    <mergeCell ref="Q22:Q25"/>
    <mergeCell ref="C9:Q9"/>
    <mergeCell ref="C10:Q10"/>
    <mergeCell ref="C11:Q11"/>
    <mergeCell ref="Q12:Q15"/>
    <mergeCell ref="Q34:Q35"/>
    <mergeCell ref="A2:Q2"/>
    <mergeCell ref="A3:Q3"/>
    <mergeCell ref="A4:Q4"/>
    <mergeCell ref="A5:Q5"/>
    <mergeCell ref="A6:Q6"/>
  </mergeCells>
  <pageMargins left="0.70866141732283472" right="0.70866141732283472" top="0.74803149606299213" bottom="0.74803149606299213" header="0.31496062992125984" footer="0.31496062992125984"/>
  <pageSetup scale="55"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AI46"/>
  <sheetViews>
    <sheetView topLeftCell="A6" zoomScale="80" zoomScaleNormal="80" workbookViewId="0">
      <selection activeCell="Z39" sqref="Z39"/>
    </sheetView>
  </sheetViews>
  <sheetFormatPr baseColWidth="10" defaultColWidth="11.453125" defaultRowHeight="14.5" x14ac:dyDescent="0.35"/>
  <cols>
    <col min="1" max="1" width="4.81640625" customWidth="1"/>
    <col min="2" max="2" width="27.54296875" customWidth="1"/>
    <col min="3" max="3" width="34" customWidth="1"/>
    <col min="4" max="4" width="14.1796875" customWidth="1"/>
    <col min="5" max="26" width="4.1796875" customWidth="1"/>
    <col min="27" max="27" width="5.453125" customWidth="1"/>
    <col min="28" max="28" width="4.81640625" customWidth="1"/>
    <col min="29" max="29" width="13.54296875" customWidth="1"/>
    <col min="30" max="30" width="11.81640625" customWidth="1"/>
    <col min="31" max="32" width="13.1796875" customWidth="1"/>
    <col min="33" max="33" width="42" customWidth="1"/>
    <col min="34" max="34" width="23.453125" customWidth="1"/>
  </cols>
  <sheetData>
    <row r="2" spans="1:34" ht="23.5" x14ac:dyDescent="0.55000000000000004">
      <c r="A2" s="267" t="s">
        <v>0</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4"/>
    </row>
    <row r="3" spans="1:34" x14ac:dyDescent="0.35">
      <c r="A3" s="268" t="s">
        <v>1</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5"/>
    </row>
    <row r="4" spans="1:34" x14ac:dyDescent="0.35">
      <c r="A4" s="269" t="s">
        <v>2</v>
      </c>
      <c r="B4" s="269"/>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6"/>
    </row>
    <row r="5" spans="1:34" x14ac:dyDescent="0.35">
      <c r="A5" s="269" t="s">
        <v>3</v>
      </c>
      <c r="B5" s="269"/>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6"/>
    </row>
    <row r="7" spans="1:34" ht="16" thickBot="1" x14ac:dyDescent="0.4">
      <c r="A7" s="270" t="s">
        <v>151</v>
      </c>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7"/>
    </row>
    <row r="8" spans="1:34" x14ac:dyDescent="0.35">
      <c r="A8" s="431" t="s">
        <v>64</v>
      </c>
      <c r="B8" s="432"/>
      <c r="C8" s="531" t="str">
        <f>'AVANCE MENSUAL'!C9:Q9</f>
        <v>FOMENTO DE LA SALUD INTEGRAL</v>
      </c>
      <c r="D8" s="532"/>
      <c r="E8" s="532"/>
      <c r="F8" s="532"/>
      <c r="G8" s="532"/>
      <c r="H8" s="532"/>
      <c r="I8" s="532"/>
      <c r="J8" s="532"/>
      <c r="K8" s="532"/>
      <c r="L8" s="532"/>
      <c r="M8" s="532"/>
      <c r="N8" s="532"/>
      <c r="O8" s="532"/>
      <c r="P8" s="532"/>
      <c r="Q8" s="532"/>
      <c r="R8" s="532"/>
      <c r="S8" s="532"/>
      <c r="T8" s="532"/>
      <c r="U8" s="532"/>
      <c r="V8" s="532"/>
      <c r="W8" s="532"/>
      <c r="X8" s="532"/>
      <c r="Y8" s="532"/>
      <c r="Z8" s="532"/>
      <c r="AA8" s="532"/>
      <c r="AB8" s="532"/>
      <c r="AC8" s="532"/>
      <c r="AD8" s="532"/>
      <c r="AE8" s="533"/>
      <c r="AF8" s="533"/>
      <c r="AG8" s="534"/>
      <c r="AH8" s="25"/>
    </row>
    <row r="9" spans="1:34" ht="16.5" customHeight="1" x14ac:dyDescent="0.35">
      <c r="A9" s="433" t="s">
        <v>46</v>
      </c>
      <c r="B9" s="434"/>
      <c r="C9" s="535" t="str">
        <f>'AVANCE MENSUAL'!C10:Q10</f>
        <v>Estrategia para la prevención y el control de las enfermedades crónico no transmisibles</v>
      </c>
      <c r="D9" s="536"/>
      <c r="E9" s="536"/>
      <c r="F9" s="536"/>
      <c r="G9" s="536"/>
      <c r="H9" s="536"/>
      <c r="I9" s="536"/>
      <c r="J9" s="536"/>
      <c r="K9" s="536"/>
      <c r="L9" s="536"/>
      <c r="M9" s="536"/>
      <c r="N9" s="536"/>
      <c r="O9" s="536"/>
      <c r="P9" s="536"/>
      <c r="Q9" s="536"/>
      <c r="R9" s="536"/>
      <c r="S9" s="536"/>
      <c r="T9" s="536"/>
      <c r="U9" s="536"/>
      <c r="V9" s="536"/>
      <c r="W9" s="536"/>
      <c r="X9" s="536"/>
      <c r="Y9" s="536"/>
      <c r="Z9" s="536"/>
      <c r="AA9" s="536"/>
      <c r="AB9" s="536"/>
      <c r="AC9" s="536"/>
      <c r="AD9" s="536"/>
      <c r="AE9" s="537"/>
      <c r="AF9" s="537"/>
      <c r="AG9" s="538"/>
      <c r="AH9" s="25"/>
    </row>
    <row r="10" spans="1:34" ht="20.25" customHeight="1" thickBot="1" x14ac:dyDescent="0.4">
      <c r="A10" s="539" t="s">
        <v>68</v>
      </c>
      <c r="B10" s="540"/>
      <c r="C10" s="541" t="str">
        <f>'AVANCE MENSUAL'!C11:Q11</f>
        <v xml:space="preserve"> Disminuir las enfermedades crónicas no trasmisibles en los expendedores de los mercados de la ciudad de Riobamba.</v>
      </c>
      <c r="D10" s="542"/>
      <c r="E10" s="543"/>
      <c r="F10" s="543"/>
      <c r="G10" s="543"/>
      <c r="H10" s="543"/>
      <c r="I10" s="543"/>
      <c r="J10" s="543"/>
      <c r="K10" s="543"/>
      <c r="L10" s="543"/>
      <c r="M10" s="543"/>
      <c r="N10" s="543"/>
      <c r="O10" s="543"/>
      <c r="P10" s="543"/>
      <c r="Q10" s="543"/>
      <c r="R10" s="543"/>
      <c r="S10" s="543"/>
      <c r="T10" s="543"/>
      <c r="U10" s="543"/>
      <c r="V10" s="543"/>
      <c r="W10" s="543"/>
      <c r="X10" s="543"/>
      <c r="Y10" s="543"/>
      <c r="Z10" s="543"/>
      <c r="AA10" s="543"/>
      <c r="AB10" s="543"/>
      <c r="AC10" s="543"/>
      <c r="AD10" s="543"/>
      <c r="AE10" s="544"/>
      <c r="AF10" s="544"/>
      <c r="AG10" s="545"/>
      <c r="AH10" s="1"/>
    </row>
    <row r="11" spans="1:34" ht="15" customHeight="1" x14ac:dyDescent="0.35">
      <c r="A11" s="503" t="s">
        <v>79</v>
      </c>
      <c r="B11" s="505" t="s">
        <v>80</v>
      </c>
      <c r="C11" s="516" t="s">
        <v>124</v>
      </c>
      <c r="D11" s="505" t="s">
        <v>152</v>
      </c>
      <c r="E11" s="520" t="s">
        <v>153</v>
      </c>
      <c r="F11" s="521"/>
      <c r="G11" s="521"/>
      <c r="H11" s="521"/>
      <c r="I11" s="521"/>
      <c r="J11" s="521"/>
      <c r="K11" s="521"/>
      <c r="L11" s="521"/>
      <c r="M11" s="521"/>
      <c r="N11" s="521"/>
      <c r="O11" s="521"/>
      <c r="P11" s="521"/>
      <c r="Q11" s="521"/>
      <c r="R11" s="521"/>
      <c r="S11" s="521"/>
      <c r="T11" s="521"/>
      <c r="U11" s="521"/>
      <c r="V11" s="521"/>
      <c r="W11" s="521"/>
      <c r="X11" s="521"/>
      <c r="Y11" s="521"/>
      <c r="Z11" s="521"/>
      <c r="AA11" s="521"/>
      <c r="AB11" s="521"/>
      <c r="AC11" s="385" t="s">
        <v>154</v>
      </c>
      <c r="AD11" s="526" t="s">
        <v>155</v>
      </c>
      <c r="AE11" s="529" t="s">
        <v>156</v>
      </c>
      <c r="AF11" s="529" t="s">
        <v>157</v>
      </c>
      <c r="AG11" s="519" t="s">
        <v>158</v>
      </c>
      <c r="AH11" s="26"/>
    </row>
    <row r="12" spans="1:34" ht="15" customHeight="1" x14ac:dyDescent="0.35">
      <c r="A12" s="504"/>
      <c r="B12" s="506"/>
      <c r="C12" s="517"/>
      <c r="D12" s="506"/>
      <c r="E12" s="522"/>
      <c r="F12" s="523"/>
      <c r="G12" s="523"/>
      <c r="H12" s="523"/>
      <c r="I12" s="523"/>
      <c r="J12" s="523"/>
      <c r="K12" s="523"/>
      <c r="L12" s="523"/>
      <c r="M12" s="523"/>
      <c r="N12" s="523"/>
      <c r="O12" s="523"/>
      <c r="P12" s="523"/>
      <c r="Q12" s="523"/>
      <c r="R12" s="523"/>
      <c r="S12" s="523"/>
      <c r="T12" s="523"/>
      <c r="U12" s="523"/>
      <c r="V12" s="523"/>
      <c r="W12" s="523"/>
      <c r="X12" s="523"/>
      <c r="Y12" s="523"/>
      <c r="Z12" s="523"/>
      <c r="AA12" s="523"/>
      <c r="AB12" s="523"/>
      <c r="AC12" s="386"/>
      <c r="AD12" s="527"/>
      <c r="AE12" s="530"/>
      <c r="AF12" s="530"/>
      <c r="AG12" s="519"/>
      <c r="AH12" s="26"/>
    </row>
    <row r="13" spans="1:34" ht="11.25" customHeight="1" x14ac:dyDescent="0.35">
      <c r="A13" s="504"/>
      <c r="B13" s="506"/>
      <c r="C13" s="517"/>
      <c r="D13" s="506"/>
      <c r="E13" s="524"/>
      <c r="F13" s="525"/>
      <c r="G13" s="525"/>
      <c r="H13" s="525"/>
      <c r="I13" s="525"/>
      <c r="J13" s="525"/>
      <c r="K13" s="525"/>
      <c r="L13" s="525"/>
      <c r="M13" s="525"/>
      <c r="N13" s="525"/>
      <c r="O13" s="525"/>
      <c r="P13" s="525"/>
      <c r="Q13" s="525"/>
      <c r="R13" s="525"/>
      <c r="S13" s="525"/>
      <c r="T13" s="525"/>
      <c r="U13" s="525"/>
      <c r="V13" s="525"/>
      <c r="W13" s="525"/>
      <c r="X13" s="525"/>
      <c r="Y13" s="525"/>
      <c r="Z13" s="525"/>
      <c r="AA13" s="525"/>
      <c r="AB13" s="525"/>
      <c r="AC13" s="386"/>
      <c r="AD13" s="527"/>
      <c r="AE13" s="530"/>
      <c r="AF13" s="530"/>
      <c r="AG13" s="519"/>
      <c r="AH13" s="26"/>
    </row>
    <row r="14" spans="1:34" ht="23.25" customHeight="1" x14ac:dyDescent="0.35">
      <c r="A14" s="504"/>
      <c r="B14" s="506"/>
      <c r="C14" s="517"/>
      <c r="D14" s="506"/>
      <c r="E14" s="528" t="s">
        <v>94</v>
      </c>
      <c r="F14" s="515"/>
      <c r="G14" s="514" t="s">
        <v>95</v>
      </c>
      <c r="H14" s="515"/>
      <c r="I14" s="514" t="s">
        <v>96</v>
      </c>
      <c r="J14" s="515"/>
      <c r="K14" s="514" t="s">
        <v>97</v>
      </c>
      <c r="L14" s="515"/>
      <c r="M14" s="514" t="s">
        <v>98</v>
      </c>
      <c r="N14" s="515"/>
      <c r="O14" s="514" t="s">
        <v>99</v>
      </c>
      <c r="P14" s="515"/>
      <c r="Q14" s="514" t="s">
        <v>100</v>
      </c>
      <c r="R14" s="515"/>
      <c r="S14" s="514" t="s">
        <v>101</v>
      </c>
      <c r="T14" s="515"/>
      <c r="U14" s="514" t="s">
        <v>102</v>
      </c>
      <c r="V14" s="515"/>
      <c r="W14" s="514" t="s">
        <v>128</v>
      </c>
      <c r="X14" s="515"/>
      <c r="Y14" s="514" t="s">
        <v>129</v>
      </c>
      <c r="Z14" s="515"/>
      <c r="AA14" s="514" t="s">
        <v>130</v>
      </c>
      <c r="AB14" s="528"/>
      <c r="AC14" s="386"/>
      <c r="AD14" s="527"/>
      <c r="AE14" s="530"/>
      <c r="AF14" s="530"/>
      <c r="AG14" s="519"/>
      <c r="AH14" s="26"/>
    </row>
    <row r="15" spans="1:34" ht="23.25" customHeight="1" thickBot="1" x14ac:dyDescent="0.4">
      <c r="A15" s="504"/>
      <c r="B15" s="506"/>
      <c r="C15" s="518"/>
      <c r="D15" s="507"/>
      <c r="E15" s="12" t="s">
        <v>159</v>
      </c>
      <c r="F15" s="17" t="s">
        <v>160</v>
      </c>
      <c r="G15" s="13" t="s">
        <v>159</v>
      </c>
      <c r="H15" s="17" t="s">
        <v>160</v>
      </c>
      <c r="I15" s="13" t="s">
        <v>159</v>
      </c>
      <c r="J15" s="17" t="s">
        <v>160</v>
      </c>
      <c r="K15" s="13" t="s">
        <v>159</v>
      </c>
      <c r="L15" s="17" t="s">
        <v>160</v>
      </c>
      <c r="M15" s="13" t="s">
        <v>159</v>
      </c>
      <c r="N15" s="17" t="s">
        <v>160</v>
      </c>
      <c r="O15" s="13" t="s">
        <v>159</v>
      </c>
      <c r="P15" s="17" t="s">
        <v>160</v>
      </c>
      <c r="Q15" s="13" t="s">
        <v>159</v>
      </c>
      <c r="R15" s="17" t="s">
        <v>160</v>
      </c>
      <c r="S15" s="13" t="s">
        <v>159</v>
      </c>
      <c r="T15" s="17" t="s">
        <v>160</v>
      </c>
      <c r="U15" s="13" t="s">
        <v>159</v>
      </c>
      <c r="V15" s="17" t="s">
        <v>160</v>
      </c>
      <c r="W15" s="13" t="s">
        <v>159</v>
      </c>
      <c r="X15" s="17" t="s">
        <v>160</v>
      </c>
      <c r="Y15" s="13" t="s">
        <v>159</v>
      </c>
      <c r="Z15" s="17" t="s">
        <v>160</v>
      </c>
      <c r="AA15" s="13" t="s">
        <v>159</v>
      </c>
      <c r="AB15" s="21" t="s">
        <v>160</v>
      </c>
      <c r="AC15" s="386"/>
      <c r="AD15" s="527"/>
      <c r="AE15" s="530"/>
      <c r="AF15" s="530"/>
      <c r="AG15" s="519"/>
      <c r="AH15" s="26"/>
    </row>
    <row r="16" spans="1:34" ht="22.5" customHeight="1" x14ac:dyDescent="0.35">
      <c r="A16" s="512">
        <v>1</v>
      </c>
      <c r="B16" s="513" t="s">
        <v>161</v>
      </c>
      <c r="C16" s="168">
        <f>'AVANCE MENSUAL'!C16</f>
        <v>0</v>
      </c>
      <c r="D16" s="43">
        <f>'PLANIFICACIÓN ANUAL'!F21</f>
        <v>0.3</v>
      </c>
      <c r="E16" s="15"/>
      <c r="F16" s="18"/>
      <c r="G16" s="15"/>
      <c r="H16" s="18"/>
      <c r="I16" s="15"/>
      <c r="J16" s="18"/>
      <c r="K16" s="15"/>
      <c r="L16" s="18"/>
      <c r="M16" s="15"/>
      <c r="N16" s="70"/>
      <c r="O16" s="15"/>
      <c r="P16" s="18"/>
      <c r="Q16" s="15"/>
      <c r="R16" s="18"/>
      <c r="S16" s="13"/>
      <c r="T16" s="17"/>
      <c r="U16" s="15"/>
      <c r="V16" s="18"/>
      <c r="W16" s="15"/>
      <c r="X16" s="18"/>
      <c r="Y16" s="15"/>
      <c r="Z16" s="18"/>
      <c r="AA16" s="15"/>
      <c r="AB16" s="51"/>
      <c r="AC16" s="49">
        <f>+E16+G16+I16+K16+M16+O16+Q16+S16+U16+W16+Y16+AA16</f>
        <v>0</v>
      </c>
      <c r="AD16" s="44">
        <v>1</v>
      </c>
      <c r="AE16" s="45">
        <f>+(D16*AD16)</f>
        <v>0.3</v>
      </c>
      <c r="AF16" s="492">
        <f>SUM(AE16:AE20)</f>
        <v>0.74</v>
      </c>
      <c r="AG16" s="489"/>
      <c r="AH16" s="26"/>
    </row>
    <row r="17" spans="1:35" ht="24" x14ac:dyDescent="0.35">
      <c r="A17" s="512"/>
      <c r="B17" s="513"/>
      <c r="C17" s="59" t="str">
        <f>'AVANCE MENSUAL'!C17</f>
        <v>1.2    Socialización con los involucrados sobre el proyecto</v>
      </c>
      <c r="D17" s="40">
        <f>'PLANIFICACIÓN ANUAL'!F22</f>
        <v>0.2</v>
      </c>
      <c r="E17" s="16"/>
      <c r="F17" s="19"/>
      <c r="G17" s="16"/>
      <c r="H17" s="19"/>
      <c r="I17" s="16"/>
      <c r="J17" s="19"/>
      <c r="K17" s="16"/>
      <c r="L17" s="19"/>
      <c r="M17" s="16"/>
      <c r="N17" s="19"/>
      <c r="O17" s="16"/>
      <c r="P17" s="19"/>
      <c r="Q17" s="16"/>
      <c r="R17" s="19"/>
      <c r="S17" s="13"/>
      <c r="T17" s="17"/>
      <c r="U17" s="16"/>
      <c r="V17" s="19"/>
      <c r="W17" s="16"/>
      <c r="X17" s="19"/>
      <c r="Y17" s="16"/>
      <c r="Z17" s="19"/>
      <c r="AA17" s="16"/>
      <c r="AB17" s="52"/>
      <c r="AC17" s="50">
        <f t="shared" ref="AC17:AC20" si="0">+E17+G17+I17+K17+M17+O17+Q17+S17+U17+W17+Y17+AA17</f>
        <v>0</v>
      </c>
      <c r="AD17" s="41">
        <v>1</v>
      </c>
      <c r="AE17" s="42">
        <f>+(D17*AD17)</f>
        <v>0.2</v>
      </c>
      <c r="AF17" s="493"/>
      <c r="AG17" s="490"/>
      <c r="AH17" s="26"/>
    </row>
    <row r="18" spans="1:35" ht="36" x14ac:dyDescent="0.35">
      <c r="A18" s="512"/>
      <c r="B18" s="513"/>
      <c r="C18" s="59" t="str">
        <f>'AVANCE MENSUAL'!C18</f>
        <v xml:space="preserve">1.3  Conformación de brigadas de atención médica al servicio de los expendedores de los mercados de Riobamba </v>
      </c>
      <c r="D18" s="40">
        <f>'PLANIFICACIÓN ANUAL'!F23</f>
        <v>0.2</v>
      </c>
      <c r="E18" s="16"/>
      <c r="F18" s="19"/>
      <c r="G18" s="16"/>
      <c r="H18" s="19"/>
      <c r="I18" s="16"/>
      <c r="J18" s="19"/>
      <c r="K18" s="16"/>
      <c r="L18" s="19"/>
      <c r="M18" s="16"/>
      <c r="N18" s="19"/>
      <c r="O18" s="16"/>
      <c r="P18" s="19"/>
      <c r="Q18" s="16"/>
      <c r="R18" s="19"/>
      <c r="S18" s="13"/>
      <c r="T18" s="17"/>
      <c r="U18" s="16"/>
      <c r="V18" s="19"/>
      <c r="W18" s="16"/>
      <c r="X18" s="19"/>
      <c r="Y18" s="16"/>
      <c r="Z18" s="19"/>
      <c r="AA18" s="16"/>
      <c r="AB18" s="52"/>
      <c r="AC18" s="50">
        <f t="shared" si="0"/>
        <v>0</v>
      </c>
      <c r="AD18" s="41">
        <v>1</v>
      </c>
      <c r="AE18" s="42">
        <f t="shared" ref="AE18:AE20" si="1">+(D18*AD18)</f>
        <v>0.2</v>
      </c>
      <c r="AF18" s="493"/>
      <c r="AG18" s="491"/>
      <c r="AH18" s="26"/>
    </row>
    <row r="19" spans="1:35" ht="59.25" customHeight="1" x14ac:dyDescent="0.35">
      <c r="A19" s="512"/>
      <c r="B19" s="513"/>
      <c r="C19" s="168" t="e">
        <f>'AVANCE MENSUAL'!C19</f>
        <v>#REF!</v>
      </c>
      <c r="D19" s="40">
        <f>'PLANIFICACIÓN ANUAL'!F24</f>
        <v>0.2</v>
      </c>
      <c r="E19" s="16"/>
      <c r="F19" s="19"/>
      <c r="G19" s="16"/>
      <c r="H19" s="19"/>
      <c r="I19" s="16"/>
      <c r="J19" s="19"/>
      <c r="K19" s="16"/>
      <c r="L19" s="19"/>
      <c r="M19" s="16"/>
      <c r="N19" s="19"/>
      <c r="O19" s="16"/>
      <c r="P19" s="19"/>
      <c r="Q19" s="16"/>
      <c r="R19" s="19"/>
      <c r="S19" s="13"/>
      <c r="T19" s="17"/>
      <c r="U19" s="16"/>
      <c r="V19" s="19"/>
      <c r="W19" s="16"/>
      <c r="X19" s="19"/>
      <c r="Y19" s="16"/>
      <c r="Z19" s="19"/>
      <c r="AA19" s="16"/>
      <c r="AB19" s="52"/>
      <c r="AC19" s="50">
        <f t="shared" si="0"/>
        <v>0</v>
      </c>
      <c r="AD19" s="41">
        <f t="shared" ref="AD19:AD20" si="2">+F19+H19+J19+L19+N19+P19+R19+T19+V19+X19+Z19+AB19</f>
        <v>0</v>
      </c>
      <c r="AE19" s="42">
        <f t="shared" si="1"/>
        <v>0</v>
      </c>
      <c r="AF19" s="493"/>
      <c r="AG19" s="173"/>
      <c r="AH19" s="26"/>
    </row>
    <row r="20" spans="1:35" ht="125.25" customHeight="1" thickBot="1" x14ac:dyDescent="0.4">
      <c r="A20" s="512"/>
      <c r="B20" s="513"/>
      <c r="C20" s="168" t="str">
        <f>'AVANCE MENSUAL'!C20</f>
        <v>1.5- Realización de encuestas de satisfacción a los beneficiarios del proyecto.</v>
      </c>
      <c r="D20" s="40">
        <f>'PLANIFICACIÓN ANUAL'!F25</f>
        <v>0.1</v>
      </c>
      <c r="E20" s="16"/>
      <c r="F20" s="19"/>
      <c r="G20" s="16"/>
      <c r="H20" s="19"/>
      <c r="I20" s="16"/>
      <c r="J20" s="19"/>
      <c r="K20" s="16"/>
      <c r="L20" s="19"/>
      <c r="M20" s="16"/>
      <c r="N20" s="19"/>
      <c r="O20" s="16"/>
      <c r="P20" s="19"/>
      <c r="Q20" s="16"/>
      <c r="R20" s="19"/>
      <c r="S20" s="16"/>
      <c r="T20" s="19"/>
      <c r="U20" s="16"/>
      <c r="V20" s="19"/>
      <c r="W20" s="16"/>
      <c r="X20" s="19"/>
      <c r="Y20" s="16"/>
      <c r="Z20" s="19"/>
      <c r="AA20" s="16"/>
      <c r="AB20" s="52">
        <v>0.4</v>
      </c>
      <c r="AC20" s="50">
        <f t="shared" si="0"/>
        <v>0</v>
      </c>
      <c r="AD20" s="41">
        <f t="shared" si="2"/>
        <v>0.4</v>
      </c>
      <c r="AE20" s="42">
        <f t="shared" si="1"/>
        <v>4.0000000000000008E-2</v>
      </c>
      <c r="AF20" s="493"/>
      <c r="AG20" s="173"/>
      <c r="AH20" s="26"/>
    </row>
    <row r="21" spans="1:35" ht="15" thickBot="1" x14ac:dyDescent="0.4">
      <c r="A21" s="512"/>
      <c r="B21" s="513"/>
      <c r="C21" s="93" t="s">
        <v>162</v>
      </c>
      <c r="D21" s="94">
        <f>SUM(D16:D20)</f>
        <v>0.99999999999999989</v>
      </c>
      <c r="E21" s="494">
        <f>+'PLANIFICACIÓN ANUAL'!C21</f>
        <v>0.25</v>
      </c>
      <c r="F21" s="495"/>
      <c r="G21" s="495"/>
      <c r="H21" s="495"/>
      <c r="I21" s="495"/>
      <c r="J21" s="495"/>
      <c r="K21" s="495"/>
      <c r="L21" s="495"/>
      <c r="M21" s="495"/>
      <c r="N21" s="495"/>
      <c r="O21" s="495"/>
      <c r="P21" s="495"/>
      <c r="Q21" s="495"/>
      <c r="R21" s="495"/>
      <c r="S21" s="495"/>
      <c r="T21" s="495"/>
      <c r="U21" s="495"/>
      <c r="V21" s="495"/>
      <c r="W21" s="495"/>
      <c r="X21" s="495"/>
      <c r="Y21" s="495"/>
      <c r="Z21" s="495"/>
      <c r="AA21" s="495"/>
      <c r="AB21" s="496"/>
      <c r="AC21" s="86">
        <f>SUM(AC19:AC20)/2</f>
        <v>0</v>
      </c>
      <c r="AD21" s="75">
        <f>SUM(AD19:AD20)/2</f>
        <v>0.2</v>
      </c>
      <c r="AE21" s="95"/>
      <c r="AF21" s="96">
        <f>+E21*AF16</f>
        <v>0.185</v>
      </c>
      <c r="AG21" s="97"/>
      <c r="AH21" s="33"/>
      <c r="AI21" s="32"/>
    </row>
    <row r="22" spans="1:35" ht="41.25" customHeight="1" x14ac:dyDescent="0.35">
      <c r="A22" s="508">
        <v>2</v>
      </c>
      <c r="B22" s="510" t="s">
        <v>163</v>
      </c>
      <c r="C22" s="59">
        <f>'AVANCE MENSUAL'!C22</f>
        <v>0</v>
      </c>
      <c r="D22" s="71">
        <f>'PLANIFICACIÓN ANUAL'!F27</f>
        <v>0.2</v>
      </c>
      <c r="E22" s="88"/>
      <c r="F22" s="89"/>
      <c r="G22" s="88"/>
      <c r="H22" s="89"/>
      <c r="I22" s="88"/>
      <c r="J22" s="89"/>
      <c r="K22" s="90"/>
      <c r="L22" s="89"/>
      <c r="M22" s="90"/>
      <c r="N22" s="89"/>
      <c r="O22" s="90"/>
      <c r="P22" s="89"/>
      <c r="Q22" s="90"/>
      <c r="R22" s="89"/>
      <c r="S22" s="88"/>
      <c r="T22" s="89"/>
      <c r="U22" s="72"/>
      <c r="V22" s="73"/>
      <c r="W22" s="72"/>
      <c r="X22" s="73"/>
      <c r="Y22" s="72"/>
      <c r="Z22" s="73"/>
      <c r="AA22" s="72"/>
      <c r="AB22" s="74"/>
      <c r="AC22" s="46">
        <f>+E22+G22+I22+K22+M22+O22+Q22+S22+U22+W22+Y22+AA22</f>
        <v>0</v>
      </c>
      <c r="AD22" s="41">
        <f>+F22+H22+J22+L22+N22+P22+R22+T22+V22+X22+Z22+AB22</f>
        <v>0</v>
      </c>
      <c r="AE22" s="47">
        <f>+(D22*AD22)</f>
        <v>0</v>
      </c>
      <c r="AF22" s="497">
        <f>SUM(AE22:AE25)</f>
        <v>0</v>
      </c>
      <c r="AG22" s="48"/>
      <c r="AH22" s="33"/>
      <c r="AI22" s="32"/>
    </row>
    <row r="23" spans="1:35" ht="39" customHeight="1" x14ac:dyDescent="0.35">
      <c r="A23" s="508"/>
      <c r="B23" s="511"/>
      <c r="C23" s="59">
        <f>'AVANCE MENSUAL'!C23</f>
        <v>0</v>
      </c>
      <c r="D23" s="40">
        <f>'PLANIFICACIÓN ANUAL'!F28</f>
        <v>0.2</v>
      </c>
      <c r="E23" s="88"/>
      <c r="F23" s="89"/>
      <c r="G23" s="88"/>
      <c r="H23" s="89"/>
      <c r="I23" s="88"/>
      <c r="J23" s="89"/>
      <c r="K23" s="16"/>
      <c r="L23" s="89"/>
      <c r="M23" s="16"/>
      <c r="N23" s="89"/>
      <c r="O23" s="16"/>
      <c r="P23" s="19"/>
      <c r="Q23" s="16"/>
      <c r="R23" s="89"/>
      <c r="S23" s="16"/>
      <c r="T23" s="89"/>
      <c r="U23" s="14"/>
      <c r="V23" s="20"/>
      <c r="W23" s="14"/>
      <c r="X23" s="20"/>
      <c r="Y23" s="14"/>
      <c r="Z23" s="20"/>
      <c r="AA23" s="14"/>
      <c r="AB23" s="69"/>
      <c r="AC23" s="41">
        <f t="shared" ref="AC23:AC25" si="3">+E23+G23+I23+K23+M23+O23+Q23+S23+U23+W23+Y23+AA23</f>
        <v>0</v>
      </c>
      <c r="AD23" s="41">
        <f t="shared" ref="AD23:AD25" si="4">+F23+H23+J23+L23+N23+P23+R23+T23+V23+X23+Z23+AB23</f>
        <v>0</v>
      </c>
      <c r="AE23" s="42">
        <f t="shared" ref="AE23:AE25" si="5">+(D23*AD23)</f>
        <v>0</v>
      </c>
      <c r="AF23" s="497"/>
      <c r="AG23" s="500"/>
      <c r="AH23" s="33"/>
      <c r="AI23" s="32"/>
    </row>
    <row r="24" spans="1:35" ht="42.75" customHeight="1" x14ac:dyDescent="0.35">
      <c r="A24" s="508"/>
      <c r="B24" s="511"/>
      <c r="C24" s="59">
        <f>'AVANCE MENSUAL'!C24</f>
        <v>0</v>
      </c>
      <c r="D24" s="40">
        <f>'PLANIFICACIÓN ANUAL'!F29</f>
        <v>0.2</v>
      </c>
      <c r="E24" s="88"/>
      <c r="F24" s="89"/>
      <c r="G24" s="88"/>
      <c r="H24" s="89"/>
      <c r="I24" s="88"/>
      <c r="J24" s="89"/>
      <c r="K24" s="16"/>
      <c r="L24" s="89"/>
      <c r="M24" s="16"/>
      <c r="N24" s="89"/>
      <c r="O24" s="16"/>
      <c r="P24" s="89"/>
      <c r="Q24" s="16"/>
      <c r="R24" s="89"/>
      <c r="S24" s="16"/>
      <c r="T24" s="89"/>
      <c r="U24" s="14"/>
      <c r="V24" s="20"/>
      <c r="W24" s="14"/>
      <c r="X24" s="20"/>
      <c r="Y24" s="14"/>
      <c r="Z24" s="20"/>
      <c r="AA24" s="14"/>
      <c r="AB24" s="69"/>
      <c r="AC24" s="41">
        <f t="shared" si="3"/>
        <v>0</v>
      </c>
      <c r="AD24" s="41">
        <f t="shared" si="4"/>
        <v>0</v>
      </c>
      <c r="AE24" s="42">
        <f t="shared" si="5"/>
        <v>0</v>
      </c>
      <c r="AF24" s="497"/>
      <c r="AG24" s="501"/>
      <c r="AH24" s="33"/>
      <c r="AI24" s="32"/>
    </row>
    <row r="25" spans="1:35" ht="46.5" customHeight="1" thickBot="1" x14ac:dyDescent="0.4">
      <c r="A25" s="508"/>
      <c r="B25" s="511"/>
      <c r="C25" s="59" t="e">
        <f>'AVANCE MENSUAL'!C25</f>
        <v>#REF!</v>
      </c>
      <c r="D25" s="40">
        <f>'PLANIFICACIÓN ANUAL'!F30</f>
        <v>0.4</v>
      </c>
      <c r="E25" s="90"/>
      <c r="F25" s="158"/>
      <c r="G25" s="90"/>
      <c r="H25" s="158"/>
      <c r="I25" s="90"/>
      <c r="J25" s="158"/>
      <c r="K25" s="67"/>
      <c r="L25" s="158"/>
      <c r="M25" s="67"/>
      <c r="N25" s="158"/>
      <c r="O25" s="67"/>
      <c r="P25" s="158"/>
      <c r="Q25" s="67"/>
      <c r="R25" s="89"/>
      <c r="S25" s="67"/>
      <c r="T25" s="89"/>
      <c r="U25" s="57"/>
      <c r="V25" s="58"/>
      <c r="W25" s="57"/>
      <c r="X25" s="58"/>
      <c r="Y25" s="57"/>
      <c r="Z25" s="58"/>
      <c r="AA25" s="57"/>
      <c r="AB25" s="159"/>
      <c r="AC25" s="41">
        <f t="shared" si="3"/>
        <v>0</v>
      </c>
      <c r="AD25" s="41">
        <f t="shared" si="4"/>
        <v>0</v>
      </c>
      <c r="AE25" s="42">
        <f t="shared" si="5"/>
        <v>0</v>
      </c>
      <c r="AF25" s="493"/>
      <c r="AG25" s="502"/>
      <c r="AH25" s="33"/>
      <c r="AI25" s="32"/>
    </row>
    <row r="26" spans="1:35" ht="18.75" customHeight="1" thickBot="1" x14ac:dyDescent="0.4">
      <c r="A26" s="509"/>
      <c r="B26" s="511"/>
      <c r="C26" s="80" t="s">
        <v>164</v>
      </c>
      <c r="D26" s="157">
        <f>SUM(D22:D25)</f>
        <v>1</v>
      </c>
      <c r="E26" s="494">
        <f>+'PLANIFICACIÓN ANUAL'!C27</f>
        <v>0.5</v>
      </c>
      <c r="F26" s="495"/>
      <c r="G26" s="495"/>
      <c r="H26" s="495"/>
      <c r="I26" s="495"/>
      <c r="J26" s="495"/>
      <c r="K26" s="495"/>
      <c r="L26" s="495"/>
      <c r="M26" s="495"/>
      <c r="N26" s="495"/>
      <c r="O26" s="495"/>
      <c r="P26" s="495"/>
      <c r="Q26" s="495"/>
      <c r="R26" s="495"/>
      <c r="S26" s="495"/>
      <c r="T26" s="495"/>
      <c r="U26" s="495"/>
      <c r="V26" s="495"/>
      <c r="W26" s="495"/>
      <c r="X26" s="495"/>
      <c r="Y26" s="495"/>
      <c r="Z26" s="495"/>
      <c r="AA26" s="495"/>
      <c r="AB26" s="496"/>
      <c r="AC26" s="86">
        <f>SUM(AC22:AC25)/4</f>
        <v>0</v>
      </c>
      <c r="AD26" s="75">
        <f>SUM(AD22:AD25)/4</f>
        <v>0</v>
      </c>
      <c r="AE26" s="76"/>
      <c r="AF26" s="35">
        <f>+E26*AF22</f>
        <v>0</v>
      </c>
      <c r="AG26" s="87"/>
      <c r="AH26" s="33"/>
      <c r="AI26" s="32"/>
    </row>
    <row r="27" spans="1:35" ht="40.5" customHeight="1" x14ac:dyDescent="0.35">
      <c r="A27" s="340">
        <v>3</v>
      </c>
      <c r="B27" s="556" t="s">
        <v>165</v>
      </c>
      <c r="C27" s="60">
        <f>'AVANCE MENSUAL'!C27</f>
        <v>0</v>
      </c>
      <c r="D27" s="43">
        <f>'PLANIFICACIÓN ANUAL'!F32</f>
        <v>0.1</v>
      </c>
      <c r="E27" s="164"/>
      <c r="F27" s="104"/>
      <c r="G27" s="164"/>
      <c r="H27" s="104"/>
      <c r="I27" s="164"/>
      <c r="J27" s="104"/>
      <c r="K27" s="164"/>
      <c r="L27" s="104"/>
      <c r="M27" s="164"/>
      <c r="N27" s="104"/>
      <c r="O27" s="164"/>
      <c r="P27" s="104"/>
      <c r="Q27" s="164"/>
      <c r="R27" s="104"/>
      <c r="S27" s="164"/>
      <c r="T27" s="104"/>
      <c r="U27" s="165"/>
      <c r="V27" s="18"/>
      <c r="W27" s="53"/>
      <c r="X27" s="18"/>
      <c r="Y27" s="53"/>
      <c r="Z27" s="18"/>
      <c r="AA27" s="53"/>
      <c r="AB27" s="18"/>
      <c r="AC27" s="44">
        <f t="shared" ref="AC27:AC32" si="6">+E27+G27+I27+K27+M27+O27+Q27+S27+U27+W27+Y27+AA27</f>
        <v>0</v>
      </c>
      <c r="AD27" s="44">
        <f t="shared" ref="AD27:AD32" si="7">+F27+H27+J27+L27+N27+P27+R27+T27+V27+X27+Z27+AB27</f>
        <v>0</v>
      </c>
      <c r="AE27" s="162">
        <f>+(D27*AD27)</f>
        <v>0</v>
      </c>
      <c r="AF27" s="498">
        <f>SUM(AE27:AE32)</f>
        <v>0</v>
      </c>
      <c r="AG27" s="78"/>
      <c r="AH27" s="33"/>
      <c r="AI27" s="32"/>
    </row>
    <row r="28" spans="1:35" ht="40.5" customHeight="1" x14ac:dyDescent="0.35">
      <c r="A28" s="329"/>
      <c r="B28" s="557"/>
      <c r="C28" s="59">
        <f>'AVANCE MENSUAL'!C28</f>
        <v>0</v>
      </c>
      <c r="D28" s="40">
        <f>'PLANIFICACIÓN ANUAL'!F33</f>
        <v>0.15</v>
      </c>
      <c r="E28" s="16"/>
      <c r="F28" s="20"/>
      <c r="G28" s="16"/>
      <c r="H28" s="19"/>
      <c r="I28" s="16"/>
      <c r="J28" s="19"/>
      <c r="K28" s="16"/>
      <c r="L28" s="19"/>
      <c r="M28" s="16"/>
      <c r="N28" s="19"/>
      <c r="O28" s="16"/>
      <c r="P28" s="19"/>
      <c r="Q28" s="16"/>
      <c r="R28" s="19"/>
      <c r="S28" s="16"/>
      <c r="T28" s="19"/>
      <c r="U28" s="16"/>
      <c r="V28" s="19"/>
      <c r="W28" s="16"/>
      <c r="X28" s="19"/>
      <c r="Y28" s="16"/>
      <c r="Z28" s="19"/>
      <c r="AA28" s="14"/>
      <c r="AB28" s="19"/>
      <c r="AC28" s="41">
        <f t="shared" si="6"/>
        <v>0</v>
      </c>
      <c r="AD28" s="41">
        <f t="shared" si="7"/>
        <v>0</v>
      </c>
      <c r="AE28" s="163">
        <f t="shared" ref="AE28:AE32" si="8">+(D28*AD28)</f>
        <v>0</v>
      </c>
      <c r="AF28" s="499"/>
      <c r="AG28" s="79"/>
      <c r="AH28" s="33"/>
      <c r="AI28" s="32"/>
    </row>
    <row r="29" spans="1:35" ht="40.5" customHeight="1" x14ac:dyDescent="0.35">
      <c r="A29" s="329"/>
      <c r="B29" s="557"/>
      <c r="C29" s="59">
        <f>'AVANCE MENSUAL'!C29</f>
        <v>0</v>
      </c>
      <c r="D29" s="40">
        <f>'PLANIFICACIÓN ANUAL'!F34</f>
        <v>0.1</v>
      </c>
      <c r="E29" s="14"/>
      <c r="F29" s="20"/>
      <c r="G29" s="14"/>
      <c r="H29" s="19"/>
      <c r="I29" s="16"/>
      <c r="J29" s="19"/>
      <c r="K29" s="16"/>
      <c r="L29" s="19"/>
      <c r="M29" s="16"/>
      <c r="N29" s="19"/>
      <c r="O29" s="16"/>
      <c r="P29" s="19"/>
      <c r="Q29" s="16"/>
      <c r="R29" s="19"/>
      <c r="S29" s="14"/>
      <c r="T29" s="19"/>
      <c r="U29" s="16"/>
      <c r="V29" s="19"/>
      <c r="W29" s="16"/>
      <c r="X29" s="19"/>
      <c r="Y29" s="16"/>
      <c r="Z29" s="19"/>
      <c r="AA29" s="16"/>
      <c r="AB29" s="19"/>
      <c r="AC29" s="41">
        <f t="shared" si="6"/>
        <v>0</v>
      </c>
      <c r="AD29" s="41">
        <f t="shared" si="7"/>
        <v>0</v>
      </c>
      <c r="AE29" s="163">
        <f t="shared" si="8"/>
        <v>0</v>
      </c>
      <c r="AF29" s="499"/>
      <c r="AG29" s="79"/>
      <c r="AH29" s="33"/>
      <c r="AI29" s="32"/>
    </row>
    <row r="30" spans="1:35" ht="62.25" customHeight="1" x14ac:dyDescent="0.35">
      <c r="A30" s="329"/>
      <c r="B30" s="557"/>
      <c r="C30" s="59" t="e">
        <f>'AVANCE MENSUAL'!C30</f>
        <v>#REF!</v>
      </c>
      <c r="D30" s="40">
        <f>'PLANIFICACIÓN ANUAL'!F35</f>
        <v>0.2</v>
      </c>
      <c r="E30" s="14"/>
      <c r="F30" s="20"/>
      <c r="G30" s="14"/>
      <c r="H30" s="19"/>
      <c r="I30" s="16"/>
      <c r="J30" s="19"/>
      <c r="K30" s="16"/>
      <c r="L30" s="19"/>
      <c r="M30" s="16"/>
      <c r="N30" s="19"/>
      <c r="O30" s="16"/>
      <c r="P30" s="19"/>
      <c r="Q30" s="16"/>
      <c r="R30" s="19"/>
      <c r="S30" s="14"/>
      <c r="T30" s="19"/>
      <c r="U30" s="16"/>
      <c r="V30" s="19"/>
      <c r="W30" s="16"/>
      <c r="X30" s="19"/>
      <c r="Y30" s="16"/>
      <c r="Z30" s="19"/>
      <c r="AA30" s="16"/>
      <c r="AB30" s="19"/>
      <c r="AC30" s="41">
        <f t="shared" si="6"/>
        <v>0</v>
      </c>
      <c r="AD30" s="41">
        <f t="shared" si="7"/>
        <v>0</v>
      </c>
      <c r="AE30" s="163">
        <f t="shared" si="8"/>
        <v>0</v>
      </c>
      <c r="AF30" s="499"/>
      <c r="AG30" s="79" t="s">
        <v>166</v>
      </c>
      <c r="AH30" s="33"/>
      <c r="AI30" s="32"/>
    </row>
    <row r="31" spans="1:35" ht="40.5" customHeight="1" x14ac:dyDescent="0.35">
      <c r="A31" s="329"/>
      <c r="B31" s="557"/>
      <c r="C31" s="59" t="e">
        <f>'AVANCE MENSUAL'!C31</f>
        <v>#REF!</v>
      </c>
      <c r="D31" s="40">
        <f>'PLANIFICACIÓN ANUAL'!F36</f>
        <v>0.3</v>
      </c>
      <c r="E31" s="57"/>
      <c r="F31" s="58"/>
      <c r="G31" s="57"/>
      <c r="H31" s="92"/>
      <c r="I31" s="90"/>
      <c r="J31" s="92"/>
      <c r="K31" s="90"/>
      <c r="L31" s="19"/>
      <c r="M31" s="90"/>
      <c r="N31" s="158"/>
      <c r="O31" s="90"/>
      <c r="P31" s="158"/>
      <c r="Q31" s="90"/>
      <c r="R31" s="158"/>
      <c r="S31" s="91"/>
      <c r="T31" s="158"/>
      <c r="U31" s="88"/>
      <c r="V31" s="68"/>
      <c r="W31" s="16"/>
      <c r="X31" s="68"/>
      <c r="Y31" s="16"/>
      <c r="Z31" s="68"/>
      <c r="AA31" s="16"/>
      <c r="AB31" s="68"/>
      <c r="AC31" s="41">
        <f t="shared" si="6"/>
        <v>0</v>
      </c>
      <c r="AD31" s="41">
        <f t="shared" si="7"/>
        <v>0</v>
      </c>
      <c r="AE31" s="163"/>
      <c r="AF31" s="499"/>
      <c r="AG31" s="79" t="s">
        <v>167</v>
      </c>
      <c r="AH31" s="33"/>
      <c r="AI31" s="32"/>
    </row>
    <row r="32" spans="1:35" ht="40.5" customHeight="1" thickBot="1" x14ac:dyDescent="0.4">
      <c r="A32" s="330"/>
      <c r="B32" s="558"/>
      <c r="C32" s="59" t="e">
        <f>'AVANCE MENSUAL'!C32</f>
        <v>#REF!</v>
      </c>
      <c r="D32" s="40">
        <f>'PLANIFICACIÓN ANUAL'!F37</f>
        <v>0.15</v>
      </c>
      <c r="E32" s="101"/>
      <c r="F32" s="100"/>
      <c r="G32" s="101"/>
      <c r="H32" s="100"/>
      <c r="I32" s="103"/>
      <c r="J32" s="100"/>
      <c r="K32" s="103"/>
      <c r="L32" s="102"/>
      <c r="M32" s="103"/>
      <c r="N32" s="102"/>
      <c r="O32" s="103"/>
      <c r="P32" s="102"/>
      <c r="Q32" s="103"/>
      <c r="R32" s="102"/>
      <c r="S32" s="101"/>
      <c r="T32" s="102"/>
      <c r="U32" s="16"/>
      <c r="V32" s="102"/>
      <c r="W32" s="16"/>
      <c r="X32" s="102"/>
      <c r="Y32" s="16"/>
      <c r="Z32" s="102"/>
      <c r="AA32" s="16"/>
      <c r="AB32" s="102"/>
      <c r="AC32" s="41">
        <f t="shared" si="6"/>
        <v>0</v>
      </c>
      <c r="AD32" s="41">
        <f t="shared" si="7"/>
        <v>0</v>
      </c>
      <c r="AE32" s="163">
        <f t="shared" si="8"/>
        <v>0</v>
      </c>
      <c r="AF32" s="499"/>
      <c r="AG32" s="79"/>
      <c r="AH32" s="33"/>
      <c r="AI32" s="32"/>
    </row>
    <row r="33" spans="1:35" ht="21.75" customHeight="1" thickBot="1" x14ac:dyDescent="0.4">
      <c r="A33" s="161"/>
      <c r="B33" s="160"/>
      <c r="C33" s="80" t="s">
        <v>168</v>
      </c>
      <c r="D33" s="81">
        <f>SUM(D27:D32)</f>
        <v>1</v>
      </c>
      <c r="E33" s="495">
        <f>+'PLANIFICACIÓN ANUAL'!C32</f>
        <v>0.15</v>
      </c>
      <c r="F33" s="495"/>
      <c r="G33" s="495"/>
      <c r="H33" s="555"/>
      <c r="I33" s="555"/>
      <c r="J33" s="555"/>
      <c r="K33" s="555"/>
      <c r="L33" s="555"/>
      <c r="M33" s="555"/>
      <c r="N33" s="555"/>
      <c r="O33" s="555"/>
      <c r="P33" s="555"/>
      <c r="Q33" s="555"/>
      <c r="R33" s="555"/>
      <c r="S33" s="555"/>
      <c r="T33" s="555"/>
      <c r="U33" s="555"/>
      <c r="V33" s="555"/>
      <c r="W33" s="555"/>
      <c r="X33" s="555"/>
      <c r="Y33" s="495"/>
      <c r="Z33" s="495"/>
      <c r="AA33" s="495"/>
      <c r="AB33" s="495"/>
      <c r="AC33" s="82">
        <f>SUM(AC27:AC32)/5</f>
        <v>0</v>
      </c>
      <c r="AD33" s="82">
        <f>SUM(AD27:AD32)/5</f>
        <v>0</v>
      </c>
      <c r="AE33" s="83"/>
      <c r="AF33" s="84">
        <f>+AF27*E33</f>
        <v>0</v>
      </c>
      <c r="AG33" s="85"/>
      <c r="AH33" s="33"/>
      <c r="AI33" s="32"/>
    </row>
    <row r="34" spans="1:35" s="32" customFormat="1" ht="38.25" customHeight="1" thickBot="1" x14ac:dyDescent="0.4">
      <c r="A34" s="508">
        <v>2</v>
      </c>
      <c r="B34" s="510" t="s">
        <v>169</v>
      </c>
      <c r="C34" s="170" t="str">
        <f>'AVANCE MENSUAL'!C34</f>
        <v>4.1.-  Selección y evaluación de beneficiarios para acciones de rehabilitación</v>
      </c>
      <c r="D34" s="43">
        <v>0.4</v>
      </c>
      <c r="E34" s="15"/>
      <c r="F34" s="18"/>
      <c r="G34" s="15"/>
      <c r="H34" s="18"/>
      <c r="I34" s="15"/>
      <c r="J34" s="18"/>
      <c r="K34" s="164"/>
      <c r="L34" s="18"/>
      <c r="M34" s="164"/>
      <c r="N34" s="18"/>
      <c r="O34" s="164"/>
      <c r="P34" s="18"/>
      <c r="Q34" s="164"/>
      <c r="R34" s="171"/>
      <c r="S34" s="15"/>
      <c r="T34" s="171"/>
      <c r="U34" s="15"/>
      <c r="V34" s="18"/>
      <c r="W34" s="15"/>
      <c r="X34" s="18"/>
      <c r="Y34" s="15"/>
      <c r="Z34" s="18"/>
      <c r="AA34" s="15"/>
      <c r="AB34" s="18"/>
      <c r="AC34" s="44">
        <f>+E34+G34+I34+K34+M34+O34+Q34+S34+U34+W34+Y34+AA34</f>
        <v>0</v>
      </c>
      <c r="AD34" s="44">
        <f>+F34+H34+J34+L34+N34+P34+R34+T34+V34+X34+Z34+AB34</f>
        <v>0</v>
      </c>
      <c r="AE34" s="45">
        <f>+(D34*AD34)</f>
        <v>0</v>
      </c>
      <c r="AF34" s="492">
        <f>SUM(AE34:AE35)</f>
        <v>0</v>
      </c>
      <c r="AG34" s="34"/>
      <c r="AH34" s="33"/>
    </row>
    <row r="35" spans="1:35" ht="40.5" customHeight="1" thickBot="1" x14ac:dyDescent="0.4">
      <c r="A35" s="508"/>
      <c r="B35" s="511"/>
      <c r="C35" s="172" t="str">
        <f>'AVANCE MENSUAL'!C35</f>
        <v>4.2  Ejecutar acciones de terapia física y rehabilitación de dolor articular y muscular en los expendedores.</v>
      </c>
      <c r="D35" s="40">
        <v>0.6</v>
      </c>
      <c r="E35" s="88"/>
      <c r="F35" s="89"/>
      <c r="G35" s="88"/>
      <c r="H35" s="89"/>
      <c r="I35" s="88"/>
      <c r="J35" s="89"/>
      <c r="K35" s="16"/>
      <c r="L35" s="89"/>
      <c r="M35" s="16"/>
      <c r="N35" s="89"/>
      <c r="O35" s="16"/>
      <c r="P35" s="19"/>
      <c r="Q35" s="16"/>
      <c r="R35" s="20"/>
      <c r="S35" s="16"/>
      <c r="T35" s="73"/>
      <c r="U35" s="16"/>
      <c r="V35" s="73"/>
      <c r="W35" s="88"/>
      <c r="X35" s="181"/>
      <c r="Y35" s="88"/>
      <c r="Z35" s="181"/>
      <c r="AA35" s="88"/>
      <c r="AB35" s="181"/>
      <c r="AC35" s="41">
        <f t="shared" ref="AC35" si="9">+E35+G35+I35+K35+M35+O35+Q35+S35+U35+W35+Y35+AA35</f>
        <v>0</v>
      </c>
      <c r="AD35" s="41">
        <f t="shared" ref="AD35" si="10">+F35+H35+J35+L35+N35+P35+R35+T35+V35+X35+Z35+AB35</f>
        <v>0</v>
      </c>
      <c r="AE35" s="42">
        <f t="shared" ref="AE35" si="11">+(D35*AD35)</f>
        <v>0</v>
      </c>
      <c r="AF35" s="497"/>
      <c r="AG35" s="34"/>
      <c r="AH35" s="33"/>
      <c r="AI35" s="32"/>
    </row>
    <row r="36" spans="1:35" ht="15" customHeight="1" thickBot="1" x14ac:dyDescent="0.4">
      <c r="A36" s="509"/>
      <c r="B36" s="511"/>
      <c r="C36" s="80" t="s">
        <v>170</v>
      </c>
      <c r="D36" s="157">
        <f>SUM(D34:D35)</f>
        <v>1</v>
      </c>
      <c r="E36" s="494">
        <f>+'PLANIFICACIÓN ANUAL'!C39</f>
        <v>0</v>
      </c>
      <c r="F36" s="495"/>
      <c r="G36" s="495"/>
      <c r="H36" s="495"/>
      <c r="I36" s="495"/>
      <c r="J36" s="495"/>
      <c r="K36" s="495"/>
      <c r="L36" s="495"/>
      <c r="M36" s="495"/>
      <c r="N36" s="495"/>
      <c r="O36" s="495"/>
      <c r="P36" s="495"/>
      <c r="Q36" s="495"/>
      <c r="R36" s="495"/>
      <c r="S36" s="495"/>
      <c r="T36" s="495"/>
      <c r="U36" s="495"/>
      <c r="V36" s="495"/>
      <c r="W36" s="495"/>
      <c r="X36" s="495"/>
      <c r="Y36" s="495"/>
      <c r="Z36" s="495"/>
      <c r="AA36" s="495"/>
      <c r="AB36" s="496"/>
      <c r="AC36" s="86">
        <f>SUM(AC34:AC35)/2</f>
        <v>0</v>
      </c>
      <c r="AD36" s="75">
        <f>SUM(AD34:AD35)/2</f>
        <v>0</v>
      </c>
      <c r="AE36" s="76"/>
      <c r="AF36" s="35">
        <f>+E36*AF34</f>
        <v>0</v>
      </c>
    </row>
    <row r="37" spans="1:35" ht="28.5" thickBot="1" x14ac:dyDescent="0.4">
      <c r="A37" s="561" t="s">
        <v>171</v>
      </c>
      <c r="B37" s="562"/>
      <c r="C37" s="562"/>
      <c r="D37" s="562"/>
      <c r="E37" s="562"/>
      <c r="F37" s="562"/>
      <c r="G37" s="562"/>
      <c r="H37" s="562"/>
      <c r="I37" s="562"/>
      <c r="J37" s="562"/>
      <c r="K37" s="562"/>
      <c r="L37" s="562"/>
      <c r="M37" s="562"/>
      <c r="N37" s="562"/>
      <c r="O37" s="562"/>
      <c r="P37" s="562"/>
      <c r="Q37" s="562"/>
      <c r="R37" s="562"/>
      <c r="S37" s="562"/>
      <c r="T37" s="562"/>
      <c r="U37" s="562"/>
      <c r="V37" s="562"/>
      <c r="W37" s="562"/>
      <c r="X37" s="562"/>
      <c r="Y37" s="562"/>
      <c r="Z37" s="562"/>
      <c r="AA37" s="562"/>
      <c r="AB37" s="562"/>
      <c r="AC37" s="562"/>
      <c r="AD37" s="562"/>
      <c r="AE37" s="563"/>
      <c r="AF37" s="77">
        <f>(+AF21+AF26+AF33)</f>
        <v>0.185</v>
      </c>
    </row>
    <row r="38" spans="1:35" ht="23" x14ac:dyDescent="0.35">
      <c r="B38" s="2"/>
      <c r="C38" s="2"/>
      <c r="D38" s="2"/>
      <c r="AF38" s="29"/>
    </row>
    <row r="39" spans="1:35" ht="23" x14ac:dyDescent="0.35">
      <c r="D39" s="1"/>
      <c r="AF39" s="29"/>
    </row>
    <row r="40" spans="1:35" ht="23.5" thickBot="1" x14ac:dyDescent="0.4">
      <c r="D40" s="1"/>
      <c r="AF40" s="29"/>
    </row>
    <row r="41" spans="1:35" x14ac:dyDescent="0.35">
      <c r="B41" s="559"/>
      <c r="C41" s="560"/>
      <c r="D41" s="3"/>
      <c r="AB41" s="549"/>
      <c r="AC41" s="550"/>
      <c r="AD41" s="550"/>
      <c r="AE41" s="550"/>
      <c r="AF41" s="551"/>
    </row>
    <row r="42" spans="1:35" x14ac:dyDescent="0.35">
      <c r="B42" s="552" t="s">
        <v>145</v>
      </c>
      <c r="C42" s="554"/>
      <c r="AB42" s="552" t="s">
        <v>172</v>
      </c>
      <c r="AC42" s="553"/>
      <c r="AD42" s="553"/>
      <c r="AE42" s="553"/>
      <c r="AF42" s="554"/>
    </row>
    <row r="43" spans="1:35" x14ac:dyDescent="0.35">
      <c r="B43" s="465" t="s">
        <v>148</v>
      </c>
      <c r="C43" s="466"/>
      <c r="AB43" s="465" t="s">
        <v>173</v>
      </c>
      <c r="AC43" s="474"/>
      <c r="AD43" s="474"/>
      <c r="AE43" s="474"/>
      <c r="AF43" s="466"/>
    </row>
    <row r="44" spans="1:35" ht="15" thickBot="1" x14ac:dyDescent="0.4">
      <c r="B44" s="547" t="s">
        <v>174</v>
      </c>
      <c r="C44" s="548"/>
      <c r="AB44" s="127" t="s">
        <v>175</v>
      </c>
      <c r="AC44" s="128"/>
      <c r="AD44" s="65"/>
      <c r="AE44" s="65"/>
      <c r="AF44" s="126"/>
    </row>
    <row r="46" spans="1:35" x14ac:dyDescent="0.35">
      <c r="B46" s="546" t="s">
        <v>176</v>
      </c>
      <c r="C46" s="546"/>
    </row>
  </sheetData>
  <mergeCells count="60">
    <mergeCell ref="AF34:AF35"/>
    <mergeCell ref="E36:AB36"/>
    <mergeCell ref="E33:AB33"/>
    <mergeCell ref="B27:B32"/>
    <mergeCell ref="AB43:AF43"/>
    <mergeCell ref="B41:C41"/>
    <mergeCell ref="B42:C42"/>
    <mergeCell ref="A37:AE37"/>
    <mergeCell ref="B46:C46"/>
    <mergeCell ref="B44:C44"/>
    <mergeCell ref="B43:C43"/>
    <mergeCell ref="AB41:AF41"/>
    <mergeCell ref="AB42:AF42"/>
    <mergeCell ref="A8:B8"/>
    <mergeCell ref="C8:AG8"/>
    <mergeCell ref="A9:B9"/>
    <mergeCell ref="C9:AG9"/>
    <mergeCell ref="A10:B10"/>
    <mergeCell ref="C10:AG10"/>
    <mergeCell ref="AG11:AG15"/>
    <mergeCell ref="E11:AB13"/>
    <mergeCell ref="AC11:AC15"/>
    <mergeCell ref="AD11:AD15"/>
    <mergeCell ref="Y14:Z14"/>
    <mergeCell ref="AA14:AB14"/>
    <mergeCell ref="AF11:AF15"/>
    <mergeCell ref="E14:F14"/>
    <mergeCell ref="G14:H14"/>
    <mergeCell ref="I14:J14"/>
    <mergeCell ref="K14:L14"/>
    <mergeCell ref="AE11:AE15"/>
    <mergeCell ref="M14:N14"/>
    <mergeCell ref="O14:P14"/>
    <mergeCell ref="Q14:R14"/>
    <mergeCell ref="S14:T14"/>
    <mergeCell ref="A2:AG2"/>
    <mergeCell ref="A3:AG3"/>
    <mergeCell ref="A4:AG4"/>
    <mergeCell ref="A5:AG5"/>
    <mergeCell ref="A7:AG7"/>
    <mergeCell ref="U14:V14"/>
    <mergeCell ref="W14:X14"/>
    <mergeCell ref="E21:AB21"/>
    <mergeCell ref="B11:B15"/>
    <mergeCell ref="C11:C15"/>
    <mergeCell ref="A11:A15"/>
    <mergeCell ref="D11:D15"/>
    <mergeCell ref="A34:A36"/>
    <mergeCell ref="B34:B36"/>
    <mergeCell ref="A22:A26"/>
    <mergeCell ref="B22:B26"/>
    <mergeCell ref="A16:A21"/>
    <mergeCell ref="B16:B21"/>
    <mergeCell ref="A27:A32"/>
    <mergeCell ref="AG16:AG18"/>
    <mergeCell ref="AF16:AF20"/>
    <mergeCell ref="E26:AB26"/>
    <mergeCell ref="AF22:AF25"/>
    <mergeCell ref="AF27:AF32"/>
    <mergeCell ref="AG23:AG25"/>
  </mergeCells>
  <conditionalFormatting sqref="AD16:AD20 AD27:AD32 AD34:AD35">
    <cfRule type="cellIs" dxfId="35" priority="46" operator="greaterThan">
      <formula>79</formula>
    </cfRule>
    <cfRule type="cellIs" dxfId="34" priority="42" operator="lessThan">
      <formula>0.6</formula>
    </cfRule>
    <cfRule type="cellIs" dxfId="33" priority="45" operator="greaterThan">
      <formula>0.79</formula>
    </cfRule>
    <cfRule type="cellIs" dxfId="32" priority="44" operator="between">
      <formula>0.61</formula>
      <formula>0.79</formula>
    </cfRule>
    <cfRule type="cellIs" dxfId="31" priority="43" operator="greaterThan">
      <formula>0.79</formula>
    </cfRule>
  </conditionalFormatting>
  <conditionalFormatting sqref="AD20">
    <cfRule type="cellIs" dxfId="30" priority="1" operator="between">
      <formula>0.6</formula>
      <formula>0.79</formula>
    </cfRule>
  </conditionalFormatting>
  <conditionalFormatting sqref="AD22:AD25">
    <cfRule type="cellIs" dxfId="29" priority="32" operator="lessThan">
      <formula>0.6</formula>
    </cfRule>
    <cfRule type="cellIs" dxfId="28" priority="33" operator="greaterThan">
      <formula>0.79</formula>
    </cfRule>
    <cfRule type="cellIs" dxfId="27" priority="34" operator="between">
      <formula>0.61</formula>
      <formula>0.79</formula>
    </cfRule>
    <cfRule type="cellIs" dxfId="26" priority="35" operator="greaterThan">
      <formula>0.79</formula>
    </cfRule>
    <cfRule type="cellIs" dxfId="25" priority="36" operator="greaterThan">
      <formula>79</formula>
    </cfRule>
  </conditionalFormatting>
  <conditionalFormatting sqref="AF16">
    <cfRule type="cellIs" dxfId="24" priority="37" operator="lessThan">
      <formula>0.6</formula>
    </cfRule>
    <cfRule type="cellIs" dxfId="23" priority="38" operator="greaterThan">
      <formula>0.79</formula>
    </cfRule>
    <cfRule type="cellIs" dxfId="22" priority="39" operator="between">
      <formula>0.61</formula>
      <formula>0.79</formula>
    </cfRule>
    <cfRule type="cellIs" dxfId="21" priority="40" operator="greaterThan">
      <formula>0.79</formula>
    </cfRule>
    <cfRule type="cellIs" dxfId="20" priority="41" operator="greaterThan">
      <formula>79</formula>
    </cfRule>
  </conditionalFormatting>
  <conditionalFormatting sqref="AF22:AF24">
    <cfRule type="cellIs" dxfId="19" priority="25" operator="greaterThan">
      <formula>0.79</formula>
    </cfRule>
    <cfRule type="cellIs" dxfId="18" priority="26" operator="greaterThan">
      <formula>79</formula>
    </cfRule>
    <cfRule type="cellIs" dxfId="17" priority="23" operator="greaterThan">
      <formula>0.79</formula>
    </cfRule>
    <cfRule type="cellIs" dxfId="16" priority="22" operator="lessThan">
      <formula>0.6</formula>
    </cfRule>
    <cfRule type="cellIs" dxfId="15" priority="24" operator="between">
      <formula>0.61</formula>
      <formula>0.79</formula>
    </cfRule>
  </conditionalFormatting>
  <conditionalFormatting sqref="AF27:AF32">
    <cfRule type="cellIs" dxfId="14" priority="17" operator="lessThan">
      <formula>0.6</formula>
    </cfRule>
    <cfRule type="cellIs" dxfId="13" priority="18" operator="greaterThan">
      <formula>0.79</formula>
    </cfRule>
    <cfRule type="cellIs" dxfId="12" priority="19" operator="between">
      <formula>0.61</formula>
      <formula>0.79</formula>
    </cfRule>
    <cfRule type="cellIs" dxfId="11" priority="21" operator="greaterThan">
      <formula>79</formula>
    </cfRule>
    <cfRule type="cellIs" dxfId="10" priority="20" operator="greaterThan">
      <formula>0.79</formula>
    </cfRule>
  </conditionalFormatting>
  <conditionalFormatting sqref="AF34:AF35">
    <cfRule type="cellIs" dxfId="9" priority="2" operator="lessThan">
      <formula>0.6</formula>
    </cfRule>
    <cfRule type="cellIs" dxfId="8" priority="3" operator="greaterThan">
      <formula>0.79</formula>
    </cfRule>
    <cfRule type="cellIs" dxfId="7" priority="4" operator="between">
      <formula>0.61</formula>
      <formula>0.79</formula>
    </cfRule>
    <cfRule type="cellIs" dxfId="6" priority="5" operator="greaterThan">
      <formula>0.79</formula>
    </cfRule>
    <cfRule type="cellIs" dxfId="5" priority="6" operator="greaterThan">
      <formula>79</formula>
    </cfRule>
  </conditionalFormatting>
  <conditionalFormatting sqref="AF37">
    <cfRule type="cellIs" dxfId="4" priority="12" operator="lessThan">
      <formula>0.6</formula>
    </cfRule>
    <cfRule type="cellIs" dxfId="3" priority="13" operator="greaterThan">
      <formula>0.79</formula>
    </cfRule>
    <cfRule type="cellIs" dxfId="2" priority="14" operator="between">
      <formula>0.61</formula>
      <formula>0.79</formula>
    </cfRule>
    <cfRule type="cellIs" dxfId="1" priority="15" operator="greaterThan">
      <formula>0.79</formula>
    </cfRule>
    <cfRule type="cellIs" dxfId="0" priority="16" operator="greaterThan">
      <formula>79</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B6"/>
  <sheetViews>
    <sheetView workbookViewId="0">
      <selection activeCell="F19" sqref="F19"/>
    </sheetView>
  </sheetViews>
  <sheetFormatPr baseColWidth="10" defaultColWidth="11.453125" defaultRowHeight="14.5" x14ac:dyDescent="0.35"/>
  <sheetData>
    <row r="2" spans="1:2" x14ac:dyDescent="0.35">
      <c r="A2" t="s">
        <v>177</v>
      </c>
    </row>
    <row r="4" spans="1:2" x14ac:dyDescent="0.35">
      <c r="A4" t="s">
        <v>178</v>
      </c>
      <c r="B4" s="22"/>
    </row>
    <row r="5" spans="1:2" x14ac:dyDescent="0.35">
      <c r="A5" t="s">
        <v>179</v>
      </c>
      <c r="B5" s="24"/>
    </row>
    <row r="6" spans="1:2" x14ac:dyDescent="0.35">
      <c r="A6" t="s">
        <v>180</v>
      </c>
      <c r="B6" s="2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IDENTIFICACIÓN</vt:lpstr>
      <vt:lpstr>Programas y Proyectos</vt:lpstr>
      <vt:lpstr>Hoja3</vt:lpstr>
      <vt:lpstr>PLANIFICACIÓN ANUAL</vt:lpstr>
      <vt:lpstr>AVANCE MENSUAL</vt:lpstr>
      <vt:lpstr>EVALUACION</vt:lpstr>
      <vt:lpstr>Hoja1</vt:lpstr>
    </vt:vector>
  </TitlesOfParts>
  <Manager/>
  <Company>IMR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Patricia Romero</dc:creator>
  <cp:keywords/>
  <dc:description/>
  <cp:lastModifiedBy>Xiomara Roxana Tello Nuñez</cp:lastModifiedBy>
  <cp:revision/>
  <cp:lastPrinted>2024-02-02T08:18:50Z</cp:lastPrinted>
  <dcterms:created xsi:type="dcterms:W3CDTF">2012-10-04T20:56:35Z</dcterms:created>
  <dcterms:modified xsi:type="dcterms:W3CDTF">2025-04-04T11:21:57Z</dcterms:modified>
  <cp:category/>
  <cp:contentStatus/>
</cp:coreProperties>
</file>